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815" tabRatio="922" activeTab="1"/>
  </bookViews>
  <sheets>
    <sheet name="Ekmeklik ELÜS" sheetId="9" r:id="rId1"/>
    <sheet name="İthal Ekmeklik Elüs+TMO" sheetId="8" r:id="rId2"/>
    <sheet name="Makarnalık ELÜS" sheetId="10" r:id="rId3"/>
    <sheet name="İndirimli Makarnalık ELÜS 2022" sheetId="13" r:id="rId4"/>
  </sheets>
  <definedNames>
    <definedName name="_xlnm._FilterDatabase" localSheetId="0" hidden="1">'Ekmeklik ELÜS'!$A$3:$H$309</definedName>
    <definedName name="_xlnm._FilterDatabase" localSheetId="3" hidden="1">'İndirimli Makarnalık ELÜS 2022'!$A$3:$F$45</definedName>
    <definedName name="_xlnm._FilterDatabase" localSheetId="1" hidden="1">'İthal Ekmeklik Elüs+TMO'!$A$14:$F$42</definedName>
    <definedName name="_xlnm._FilterDatabase" localSheetId="2" hidden="1">'Makarnalık ELÜS'!$A$3:$G$75</definedName>
    <definedName name="_xlnm.Print_Area" localSheetId="1">'İthal Ekmeklik Elüs+TMO'!$A$1:$F$42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8" l="1"/>
  <c r="F32" i="8"/>
  <c r="F308" i="9" l="1"/>
  <c r="F288" i="9"/>
  <c r="F274" i="9"/>
  <c r="F268" i="9"/>
  <c r="F264" i="9"/>
  <c r="F259" i="9"/>
  <c r="F251" i="9"/>
  <c r="F187" i="9"/>
  <c r="F177" i="9"/>
  <c r="F161" i="9"/>
  <c r="F154" i="9"/>
  <c r="F122" i="9"/>
  <c r="F114" i="9"/>
  <c r="F110" i="9"/>
  <c r="F104" i="9"/>
  <c r="F89" i="9"/>
  <c r="F58" i="9"/>
  <c r="F53" i="9"/>
  <c r="F48" i="9"/>
  <c r="F33" i="9"/>
  <c r="F27" i="9"/>
  <c r="F22" i="9"/>
  <c r="F14" i="9"/>
  <c r="F309" i="9" l="1"/>
  <c r="F75" i="10"/>
  <c r="F74" i="10"/>
  <c r="F71" i="10"/>
  <c r="F56" i="10"/>
  <c r="F45" i="13" l="1"/>
  <c r="F8" i="10"/>
  <c r="F36" i="8" l="1"/>
  <c r="F36" i="10"/>
  <c r="F44" i="13" l="1"/>
  <c r="F33" i="13"/>
  <c r="F29" i="13"/>
  <c r="F26" i="13"/>
  <c r="F8" i="13"/>
  <c r="F23" i="13"/>
  <c r="F10" i="13"/>
  <c r="F5" i="13"/>
  <c r="F67" i="10" l="1"/>
  <c r="F59" i="10"/>
  <c r="F53" i="10"/>
  <c r="F38" i="10"/>
  <c r="F34" i="10"/>
  <c r="F32" i="10"/>
  <c r="F15" i="10"/>
  <c r="F41" i="8"/>
  <c r="F30" i="8"/>
  <c r="F21" i="8"/>
  <c r="F18" i="8"/>
  <c r="C11" i="8"/>
</calcChain>
</file>

<file path=xl/sharedStrings.xml><?xml version="1.0" encoding="utf-8"?>
<sst xmlns="http://schemas.openxmlformats.org/spreadsheetml/2006/main" count="1248" uniqueCount="624">
  <si>
    <t xml:space="preserve">BAŞMÜDÜRLÜK </t>
  </si>
  <si>
    <t>MAHSUL YILI</t>
  </si>
  <si>
    <t xml:space="preserve">ÜRÜN KODU </t>
  </si>
  <si>
    <t>TOPLAM</t>
  </si>
  <si>
    <t xml:space="preserve">MİKTAR </t>
  </si>
  <si>
    <t>SAMSUN</t>
  </si>
  <si>
    <t>LİSANSLI DEPO ADI</t>
  </si>
  <si>
    <t>ISIN</t>
  </si>
  <si>
    <t>ANKARA</t>
  </si>
  <si>
    <t>KIRKLARELİ</t>
  </si>
  <si>
    <t>KONYA</t>
  </si>
  <si>
    <t>SİVAS</t>
  </si>
  <si>
    <t>EDİRNE</t>
  </si>
  <si>
    <t>TEKİRDAĞ</t>
  </si>
  <si>
    <t>HEKİMOĞLU</t>
  </si>
  <si>
    <t>GENEL TOPLAM</t>
  </si>
  <si>
    <t>HATAY</t>
  </si>
  <si>
    <t>MERSİN</t>
  </si>
  <si>
    <t>BALIKESİR</t>
  </si>
  <si>
    <t>EK-1/C</t>
  </si>
  <si>
    <t>EK-1/D</t>
  </si>
  <si>
    <t>TMO-TOBB (BABAESKİ)</t>
  </si>
  <si>
    <t>EK-1/B</t>
  </si>
  <si>
    <t>TRABZON</t>
  </si>
  <si>
    <t>ADANA</t>
  </si>
  <si>
    <t>ÖZEKİZLER AGRO</t>
  </si>
  <si>
    <t xml:space="preserve">ATB ÇUKUROVA </t>
  </si>
  <si>
    <t>KÖSEOĞLU AGRO</t>
  </si>
  <si>
    <t>SARILAR</t>
  </si>
  <si>
    <t xml:space="preserve">SANDIKÇI </t>
  </si>
  <si>
    <t>BAĞIŞLAR</t>
  </si>
  <si>
    <t>ALTINAGRO</t>
  </si>
  <si>
    <t>AKGÜLLER</t>
  </si>
  <si>
    <t>TRXOZKB92316</t>
  </si>
  <si>
    <t>TRXATBBH2318</t>
  </si>
  <si>
    <t>TRXKOABS2319</t>
  </si>
  <si>
    <t>TRXXHIBG2319</t>
  </si>
  <si>
    <t>TRXSTLB62311</t>
  </si>
  <si>
    <t>TRXXFABA2315</t>
  </si>
  <si>
    <t>TRXXHIBF2310</t>
  </si>
  <si>
    <t>TRXALGBA2318</t>
  </si>
  <si>
    <t>TRXXHIBH2318</t>
  </si>
  <si>
    <t>TRXALDB22317</t>
  </si>
  <si>
    <t>1212</t>
  </si>
  <si>
    <t>1223</t>
  </si>
  <si>
    <t>1213</t>
  </si>
  <si>
    <t>ADIYAMAN</t>
  </si>
  <si>
    <t>TEKİN (BESNİ)</t>
  </si>
  <si>
    <t>FLORA TARIM</t>
  </si>
  <si>
    <t>ERGÜNLER (ELAZIĞ)</t>
  </si>
  <si>
    <t>TRXXFNBN2315</t>
  </si>
  <si>
    <t>TRXXHJBE2310</t>
  </si>
  <si>
    <t>TRXERGB72314</t>
  </si>
  <si>
    <t>TRXERGB92312</t>
  </si>
  <si>
    <t>TRXERGB62315</t>
  </si>
  <si>
    <t>TRXXHJBD2311</t>
  </si>
  <si>
    <t>TRXXFNBD2317</t>
  </si>
  <si>
    <t>1611</t>
  </si>
  <si>
    <t>1621</t>
  </si>
  <si>
    <t>1211</t>
  </si>
  <si>
    <t>AKSARAY</t>
  </si>
  <si>
    <t>MY SİLO (AKSARAY)</t>
  </si>
  <si>
    <t>TRXMYSB92316</t>
  </si>
  <si>
    <t>ÖZDEMİRLER AGRO</t>
  </si>
  <si>
    <t>TRXXKVB32312</t>
  </si>
  <si>
    <t>ATARLAR (ESKİL)</t>
  </si>
  <si>
    <t>TRXATUBP2315</t>
  </si>
  <si>
    <t>TZN</t>
  </si>
  <si>
    <t>TRXXHCB52316</t>
  </si>
  <si>
    <t>ANKARA TB</t>
  </si>
  <si>
    <t>TRXXEFBB2310</t>
  </si>
  <si>
    <t>TEKA (BALA)</t>
  </si>
  <si>
    <t>PTB</t>
  </si>
  <si>
    <t>TRXPTBBN2313</t>
  </si>
  <si>
    <t>TRXXEFBC2319</t>
  </si>
  <si>
    <t>ÖZERSOY</t>
  </si>
  <si>
    <t>TRXXGIBA2316</t>
  </si>
  <si>
    <t>TRXPTBBM2314</t>
  </si>
  <si>
    <t>BATMAN</t>
  </si>
  <si>
    <t>GÜR LİDAŞ</t>
  </si>
  <si>
    <t>TRXXIKBI2312</t>
  </si>
  <si>
    <t>HACI EMİN</t>
  </si>
  <si>
    <t>TRXHETBI2317</t>
  </si>
  <si>
    <t>1222</t>
  </si>
  <si>
    <t>TRXHETBD2312</t>
  </si>
  <si>
    <t>ZD LİDAŞ</t>
  </si>
  <si>
    <t>TRXXGNBB2318</t>
  </si>
  <si>
    <t>MSG</t>
  </si>
  <si>
    <t>TRXXIJBH2316</t>
  </si>
  <si>
    <t>BATMAN LİDAŞ</t>
  </si>
  <si>
    <t>TRXXFZBM2312</t>
  </si>
  <si>
    <t>TRXXIJBD2310</t>
  </si>
  <si>
    <t>TRXXIKBF2315</t>
  </si>
  <si>
    <t>TEKİN (BATMAN MERKEZ)</t>
  </si>
  <si>
    <t>TRXTLTBB2311</t>
  </si>
  <si>
    <t>SİLVAN VARLIK</t>
  </si>
  <si>
    <t>TRXXIIBA2314</t>
  </si>
  <si>
    <t>SERHAT</t>
  </si>
  <si>
    <t>TRXXIGBC2314</t>
  </si>
  <si>
    <t>TRXHETBE2311</t>
  </si>
  <si>
    <t>TRXTLTBA2312</t>
  </si>
  <si>
    <t>ÇORUM</t>
  </si>
  <si>
    <t>ULİDAŞ (ALACA)</t>
  </si>
  <si>
    <t>TRXXBMB82315</t>
  </si>
  <si>
    <t>TRXXBMB92314</t>
  </si>
  <si>
    <t>TRXXBMB72316</t>
  </si>
  <si>
    <t>DENİZLİ</t>
  </si>
  <si>
    <t>PAMUKKALE (HONAZ)</t>
  </si>
  <si>
    <t>TRXXJZBD2319</t>
  </si>
  <si>
    <t>TRXXJZB02318</t>
  </si>
  <si>
    <t>PAMUKKALE (TAVAS)</t>
  </si>
  <si>
    <t>TRXXTZB02317</t>
  </si>
  <si>
    <t>DENİZLİ BORSA</t>
  </si>
  <si>
    <t>TRXXLNB22318</t>
  </si>
  <si>
    <t>DİYARBAKIR</t>
  </si>
  <si>
    <t>BETA GEN (BİSMİL)</t>
  </si>
  <si>
    <t>TRXXEPBQ2311</t>
  </si>
  <si>
    <t>ATABEY</t>
  </si>
  <si>
    <t>TRXXJRB22313</t>
  </si>
  <si>
    <t>BALSAN</t>
  </si>
  <si>
    <t>TRXXGDBM2317</t>
  </si>
  <si>
    <t>BİRLER</t>
  </si>
  <si>
    <t>TRXXIDBH2312</t>
  </si>
  <si>
    <t>CEMAŞ</t>
  </si>
  <si>
    <t>TRXCLDBD2316</t>
  </si>
  <si>
    <t>TİGRİS GAP</t>
  </si>
  <si>
    <t>TRXXJABA2311</t>
  </si>
  <si>
    <t>DURAK</t>
  </si>
  <si>
    <t>TRXXGUBN2315</t>
  </si>
  <si>
    <t>ÖZB LİDAŞ</t>
  </si>
  <si>
    <t>TRXXKBB02317</t>
  </si>
  <si>
    <t>CENSA</t>
  </si>
  <si>
    <t>TRXXESBO2310</t>
  </si>
  <si>
    <t>TRXXIDBF2314</t>
  </si>
  <si>
    <t>TRXXGDBI2313</t>
  </si>
  <si>
    <t>ÖZPERVANE AGRO</t>
  </si>
  <si>
    <t>TRXXHPB32310</t>
  </si>
  <si>
    <t>TRXXJABD2318</t>
  </si>
  <si>
    <t>TRXXHPB02313</t>
  </si>
  <si>
    <t>TRXXESBN2311</t>
  </si>
  <si>
    <t>TRXXIDBG2313</t>
  </si>
  <si>
    <t>TRXCLDBH2312</t>
  </si>
  <si>
    <t>TRXXEPBR2310</t>
  </si>
  <si>
    <t>TRXXGUBO2314</t>
  </si>
  <si>
    <t>TRXXESBR2317</t>
  </si>
  <si>
    <t>ES LİDAŞ (HAVSA)</t>
  </si>
  <si>
    <t>TRXXEABH2319</t>
  </si>
  <si>
    <t>ES LİDAŞ (UZUNKÖPRÜ)</t>
  </si>
  <si>
    <t>TRXXFSBE2311</t>
  </si>
  <si>
    <t>1221</t>
  </si>
  <si>
    <t>EDİRNE TB.</t>
  </si>
  <si>
    <t>TRXETDBG2313</t>
  </si>
  <si>
    <t>TRXETDBF2314</t>
  </si>
  <si>
    <t>TRAKYA EVREN (KEŞAN)</t>
  </si>
  <si>
    <t>TRXTETBL2318</t>
  </si>
  <si>
    <t>TRXXEABG2310</t>
  </si>
  <si>
    <t>TRXTETBK2319</t>
  </si>
  <si>
    <t>TRXXFSBF2310</t>
  </si>
  <si>
    <t>TRXXEABF2311</t>
  </si>
  <si>
    <t>TRXXFSBG2319</t>
  </si>
  <si>
    <t>TRXXEABE2312</t>
  </si>
  <si>
    <t>GAZİANTEP</t>
  </si>
  <si>
    <t>AKBAL HUBUBAT</t>
  </si>
  <si>
    <t>TİRYAKİ (GAZİANTEP)</t>
  </si>
  <si>
    <t>TRXTYTBW2311</t>
  </si>
  <si>
    <t>ÖZMEN</t>
  </si>
  <si>
    <t>TRXOZMBP2311</t>
  </si>
  <si>
    <t>LİKYA</t>
  </si>
  <si>
    <t>TRXXHSB52312</t>
  </si>
  <si>
    <t>TRXXHSB42313</t>
  </si>
  <si>
    <t>TRXXHSB62311</t>
  </si>
  <si>
    <t>GRAİN (KIRIKHAN-2)</t>
  </si>
  <si>
    <t>TRXXJPB12318</t>
  </si>
  <si>
    <t>TRXXJPB22317</t>
  </si>
  <si>
    <t>TRXXJPB62313</t>
  </si>
  <si>
    <t>KAHRAMANMARAŞ</t>
  </si>
  <si>
    <t>ATA LİDAŞ</t>
  </si>
  <si>
    <t>TRXATABI2318</t>
  </si>
  <si>
    <t>SAFİRTAŞ</t>
  </si>
  <si>
    <t>TRXSFTBH2314</t>
  </si>
  <si>
    <t>NAROVA TARIM</t>
  </si>
  <si>
    <t>TRXXTUBF2310</t>
  </si>
  <si>
    <t>AL LİDAŞ</t>
  </si>
  <si>
    <t>TRXALLBJ2312</t>
  </si>
  <si>
    <t>TRXSFTBI2313</t>
  </si>
  <si>
    <t>TRXALLBG2315</t>
  </si>
  <si>
    <t>TRXATABM2312</t>
  </si>
  <si>
    <t>KAYSERİ</t>
  </si>
  <si>
    <t>RUHBAŞ</t>
  </si>
  <si>
    <t>TRXRUTBI2315</t>
  </si>
  <si>
    <t>POLAT AGRO (ÖZLER)</t>
  </si>
  <si>
    <t>TRXXFTB72312</t>
  </si>
  <si>
    <t>POLAT AGRO (BOĞAZLIYAN)</t>
  </si>
  <si>
    <t>TRXPLTBC2314</t>
  </si>
  <si>
    <t>TRXRUTBH2316</t>
  </si>
  <si>
    <t>TRXRUTBG2317</t>
  </si>
  <si>
    <t>HİMMETDEDE LİDAŞ (KOCASİNAN)</t>
  </si>
  <si>
    <t>TRXXGGBF2313</t>
  </si>
  <si>
    <t>YENİ PAZAR TARIM (BOĞAZLIYAN)</t>
  </si>
  <si>
    <t>TRXXELBE2319</t>
  </si>
  <si>
    <t>TRXXELBD2310</t>
  </si>
  <si>
    <t>KAYSERİ ŞEKER (DEVELİ)</t>
  </si>
  <si>
    <t>TRXKAYBA2317</t>
  </si>
  <si>
    <t>SENTİNUS (SARIOĞLAN)</t>
  </si>
  <si>
    <t>TRXXGHBG2311</t>
  </si>
  <si>
    <t>ERC</t>
  </si>
  <si>
    <t>TRXXGJBL2312</t>
  </si>
  <si>
    <t>KUŞAT TARIM</t>
  </si>
  <si>
    <t>TRXXEJB92314</t>
  </si>
  <si>
    <t>TRXKAYB92318</t>
  </si>
  <si>
    <t>TRXXGGBJ2319</t>
  </si>
  <si>
    <t>TRXXGHBL2314</t>
  </si>
  <si>
    <t>POLAT AGRO (KOZAKLI)</t>
  </si>
  <si>
    <t>TRXXHVBF2313</t>
  </si>
  <si>
    <t>TRXXGGBG2312</t>
  </si>
  <si>
    <t>TRXXHVBC2316</t>
  </si>
  <si>
    <t>TRXKAYB82319</t>
  </si>
  <si>
    <t>TRXXGJBN2310</t>
  </si>
  <si>
    <t>TRXXFTB82311</t>
  </si>
  <si>
    <t>TRXXGGBH2311</t>
  </si>
  <si>
    <t>TRXXHVBD2315</t>
  </si>
  <si>
    <t>TRXXGJBM2311</t>
  </si>
  <si>
    <t>TRXXGGBK2316</t>
  </si>
  <si>
    <t>TRXPLTBB2315</t>
  </si>
  <si>
    <t>TRXXHVBE2314</t>
  </si>
  <si>
    <t>TRXXGHBI2319</t>
  </si>
  <si>
    <t>TRXRUTBF2318</t>
  </si>
  <si>
    <t>TRXXGJBK2313</t>
  </si>
  <si>
    <t>TRXXGGBI2310</t>
  </si>
  <si>
    <t>KIRIKKALE</t>
  </si>
  <si>
    <t>TEKA (KARAKEÇİLİ)</t>
  </si>
  <si>
    <t>TRXXGBBP2316</t>
  </si>
  <si>
    <t>ULİDAŞ (ÇERİKLİ)</t>
  </si>
  <si>
    <t>TRXXJIBY2315</t>
  </si>
  <si>
    <t>TRXXJIBZ2314</t>
  </si>
  <si>
    <t>TRXXGBBO2317</t>
  </si>
  <si>
    <t>TRXXJIB02314</t>
  </si>
  <si>
    <t>LÜLEBURGAZ</t>
  </si>
  <si>
    <t>MY SİLO (KIRKLARELİ)</t>
  </si>
  <si>
    <t>TRXMYSB52310</t>
  </si>
  <si>
    <t>TRXLTDBF2315</t>
  </si>
  <si>
    <t>TRXLTDBH2313</t>
  </si>
  <si>
    <t>TRXMYSB62319</t>
  </si>
  <si>
    <t>KAİNAT (PINARHİSAR)</t>
  </si>
  <si>
    <t>TRXKTUBC2334</t>
  </si>
  <si>
    <t>TRXMYSB72318</t>
  </si>
  <si>
    <t>TRXKTUBB2335</t>
  </si>
  <si>
    <t>TRXKTUBD2333</t>
  </si>
  <si>
    <t>TRXLTDBG2314</t>
  </si>
  <si>
    <t>TRXMYSB92324</t>
  </si>
  <si>
    <t>KIRŞEHİR</t>
  </si>
  <si>
    <t>HASANOĞULLARI (KIRŞEHİR)</t>
  </si>
  <si>
    <t>TRXXKDB22311</t>
  </si>
  <si>
    <t>YENİ PAZAR TARIM (KAMAN)</t>
  </si>
  <si>
    <t>TRXXJYB12310</t>
  </si>
  <si>
    <t>CEYLANLAR LİDAŞ</t>
  </si>
  <si>
    <t>TRXXKCB02315</t>
  </si>
  <si>
    <t>TÜRKMEN LİDAŞ</t>
  </si>
  <si>
    <t>TRXXJMB02316</t>
  </si>
  <si>
    <t>KÖKTEN</t>
  </si>
  <si>
    <t>TRXXJLB72311</t>
  </si>
  <si>
    <t>TEZCAN TARIM</t>
  </si>
  <si>
    <t>TRXTZCBF2310</t>
  </si>
  <si>
    <t>ALTILAR (KULU)</t>
  </si>
  <si>
    <t>YUSUF ZENGİN (MERKEZ)</t>
  </si>
  <si>
    <t>TRXYUSB92319</t>
  </si>
  <si>
    <t>KAHVECİ AGRO</t>
  </si>
  <si>
    <t>TRXXFYBO2311</t>
  </si>
  <si>
    <t>TRXTZCBH2318</t>
  </si>
  <si>
    <t>TOPRAK (ALTINEKİN)</t>
  </si>
  <si>
    <t>TRXTOPBE2319</t>
  </si>
  <si>
    <t>YALNIZLAR (KULU)</t>
  </si>
  <si>
    <t>TRXYALB82317</t>
  </si>
  <si>
    <t>ATARLAR (SELÇUKLU)</t>
  </si>
  <si>
    <t>TRXXIUB42218</t>
  </si>
  <si>
    <t>TOPRAK (KAZIMKARABEKİR)</t>
  </si>
  <si>
    <t>TRXTOPBG2325</t>
  </si>
  <si>
    <t>GÜZEL TARIM (CİHANBEYLİ)</t>
  </si>
  <si>
    <t>AS LİDAŞ (KARAPINAR)</t>
  </si>
  <si>
    <t>KAİNAT (KARAMAN)</t>
  </si>
  <si>
    <t>TRXKTUBU2332</t>
  </si>
  <si>
    <t>TOPRAK (KADINHANI)</t>
  </si>
  <si>
    <t>TRXTOPBR2314</t>
  </si>
  <si>
    <t>TRXYUSB82310</t>
  </si>
  <si>
    <t>SARAÇ (MERKEZ)</t>
  </si>
  <si>
    <t>TRXSRCBH2319</t>
  </si>
  <si>
    <t>TRXSRCBM2312</t>
  </si>
  <si>
    <t>ONURLAR AGRO</t>
  </si>
  <si>
    <t>TRXXGEBL2317</t>
  </si>
  <si>
    <t>TRXTOPBQ2315</t>
  </si>
  <si>
    <t>BİZİM TARIM</t>
  </si>
  <si>
    <t>TRXXIZB52315</t>
  </si>
  <si>
    <t>TRXATTBB2314</t>
  </si>
  <si>
    <t>TRXTOPBS2313</t>
  </si>
  <si>
    <t>KULU AK TARIM</t>
  </si>
  <si>
    <t>TRXXLHB32319</t>
  </si>
  <si>
    <t>KULUSAN</t>
  </si>
  <si>
    <t>TRXXIBB82313</t>
  </si>
  <si>
    <t>GÜNEY (ÇEŞMELİSEBİL)</t>
  </si>
  <si>
    <t>TRXXHYBA2315</t>
  </si>
  <si>
    <t>ERK LİDAŞ</t>
  </si>
  <si>
    <t>TRXXJBBA2310</t>
  </si>
  <si>
    <t>GÜNEY (SARAYÖNÜ)</t>
  </si>
  <si>
    <t>TRXXHYBZ2316</t>
  </si>
  <si>
    <t>KOÇAKER</t>
  </si>
  <si>
    <t>TRXXJBBC2318</t>
  </si>
  <si>
    <t>AS LİDAŞ (KARATAY)</t>
  </si>
  <si>
    <t>TRXASLBF2319</t>
  </si>
  <si>
    <t>TRXXJBBB2319</t>
  </si>
  <si>
    <t>TRXXHDBL2317</t>
  </si>
  <si>
    <t>KÜÇÜKER İNÇLER (ALTINEKİN)</t>
  </si>
  <si>
    <t>TRXXGFB82318</t>
  </si>
  <si>
    <t>ÖZAKAN</t>
  </si>
  <si>
    <t>TRXXJUB12318</t>
  </si>
  <si>
    <t>REKOLTE TARIM</t>
  </si>
  <si>
    <t>TRXXGPB42311</t>
  </si>
  <si>
    <t>TRXGZLBI2311</t>
  </si>
  <si>
    <t>AS LİDAŞ (ÇELTİK)</t>
  </si>
  <si>
    <t>TRXASLB72310</t>
  </si>
  <si>
    <t>AS LİDAŞ (SARAY)</t>
  </si>
  <si>
    <t>TRXASLBA2314</t>
  </si>
  <si>
    <t>ŞİMALA</t>
  </si>
  <si>
    <t>TRXSMLBL2317</t>
  </si>
  <si>
    <t>TRXASLBS2314</t>
  </si>
  <si>
    <t xml:space="preserve">İSMAİL HAKAN BALTAOĞLU TARIM </t>
  </si>
  <si>
    <t>TRXXGSB82311</t>
  </si>
  <si>
    <t>TRXKTUBV2331</t>
  </si>
  <si>
    <t>TRXASLBE2310</t>
  </si>
  <si>
    <t>TRXXHYB72318</t>
  </si>
  <si>
    <t>KONYA TARIM (KULU)</t>
  </si>
  <si>
    <t>TRXKLDBD2316</t>
  </si>
  <si>
    <t>LARENDE</t>
  </si>
  <si>
    <t>TRXXGZBW2319</t>
  </si>
  <si>
    <t>TRXXHYBV2310</t>
  </si>
  <si>
    <t>KONYA TARIM (CİHANBEYLİ)</t>
  </si>
  <si>
    <t>TRXXJEB12312</t>
  </si>
  <si>
    <t>TRXXGFB92317</t>
  </si>
  <si>
    <t>KARAMAN TB</t>
  </si>
  <si>
    <t>TRXXJCB42313</t>
  </si>
  <si>
    <t>AKF AGRO</t>
  </si>
  <si>
    <t>TRXXHUBF2314</t>
  </si>
  <si>
    <t>TRXXHUBE2315</t>
  </si>
  <si>
    <t>TRXSRCBI2318</t>
  </si>
  <si>
    <t>KAİNAT (ACIKUYU)</t>
  </si>
  <si>
    <t>TRXKTUBU2316</t>
  </si>
  <si>
    <t>TRXXJEB22311</t>
  </si>
  <si>
    <t>TRXXGEBM2316</t>
  </si>
  <si>
    <t>TRXTZCBG2319</t>
  </si>
  <si>
    <t>TRXXIUBH2311</t>
  </si>
  <si>
    <t>TOPRAK (KARAMAN MERKEZ)</t>
  </si>
  <si>
    <t>TRXTOPB22315</t>
  </si>
  <si>
    <t>AS LİDAŞ (YUNAK)</t>
  </si>
  <si>
    <t>TRXASLBZ2315</t>
  </si>
  <si>
    <t>LDR TARIM (KARAPINAR)</t>
  </si>
  <si>
    <t>TRXXFEB42317</t>
  </si>
  <si>
    <t>EROĞLU AGRO</t>
  </si>
  <si>
    <t>TRXXHRBB2313</t>
  </si>
  <si>
    <t>HİKMET ŞEFLEK</t>
  </si>
  <si>
    <t>TRXXFUB82319</t>
  </si>
  <si>
    <t>TRXXIBB62315</t>
  </si>
  <si>
    <t>EVLİK (KARATAY)</t>
  </si>
  <si>
    <t>TRXEVDBE2311</t>
  </si>
  <si>
    <t>TRXXHUBD2316</t>
  </si>
  <si>
    <t>MARDİN</t>
  </si>
  <si>
    <t>UNSAN</t>
  </si>
  <si>
    <t>TRXUNSBE2314</t>
  </si>
  <si>
    <t>TRXUNSBB2317</t>
  </si>
  <si>
    <t>İPEK TARIM</t>
  </si>
  <si>
    <t>TRXXFIB62316</t>
  </si>
  <si>
    <t>SİYEZ TARIM</t>
  </si>
  <si>
    <t>TRXXKYB02319</t>
  </si>
  <si>
    <t xml:space="preserve">DİCLE İPEKYOLU </t>
  </si>
  <si>
    <t>TRXXFDBF2317</t>
  </si>
  <si>
    <t>AKCAN</t>
  </si>
  <si>
    <t>TRXXHLB92313</t>
  </si>
  <si>
    <t>TRXXHLBB2319</t>
  </si>
  <si>
    <t>KARAKAYA</t>
  </si>
  <si>
    <t>TRXXJKB92311</t>
  </si>
  <si>
    <t>MERZİFON TARIM</t>
  </si>
  <si>
    <t>TRXXHZBC2312</t>
  </si>
  <si>
    <t>TRXXHZBB2313</t>
  </si>
  <si>
    <t>TRXXJKB82312</t>
  </si>
  <si>
    <t>KAİNAT (KANGAL)</t>
  </si>
  <si>
    <t>TRXKTUBJ2329</t>
  </si>
  <si>
    <t>SİVAS LİDAŞ</t>
  </si>
  <si>
    <t>TRXSLTBC2212</t>
  </si>
  <si>
    <t>TRXKTUB32239</t>
  </si>
  <si>
    <t>ŞANLIURFA</t>
  </si>
  <si>
    <t>ŞEN LİDAŞ</t>
  </si>
  <si>
    <t>TRXXHEBB2318</t>
  </si>
  <si>
    <t>YİĞİT AGRO (EYYÜBİYE-1)</t>
  </si>
  <si>
    <t>TRXXETB52317</t>
  </si>
  <si>
    <t>TRXXHEBA2319</t>
  </si>
  <si>
    <t>VİRANŞEHİR LİDAŞ</t>
  </si>
  <si>
    <t>TRXXFPBJ2319</t>
  </si>
  <si>
    <t>POLER URFA (ŞANLIURFA MERKEZ)</t>
  </si>
  <si>
    <t>TRXXFBB62311</t>
  </si>
  <si>
    <t>HİCAZ</t>
  </si>
  <si>
    <t>TRXXIVBF2312</t>
  </si>
  <si>
    <t>KAİNAT (ERGENE)</t>
  </si>
  <si>
    <t>TRXKTUBC2318</t>
  </si>
  <si>
    <t>TRXKTUBD2317</t>
  </si>
  <si>
    <t>TRAKYA EVREN (TEKİRDAĞ MERKEZ)</t>
  </si>
  <si>
    <t>TRXTETBP2314</t>
  </si>
  <si>
    <t>TRXXIVBE2313</t>
  </si>
  <si>
    <t>KFM</t>
  </si>
  <si>
    <t>TRXXECBM2310</t>
  </si>
  <si>
    <t>TRXXECBL2311</t>
  </si>
  <si>
    <t>TRXTETBO2315</t>
  </si>
  <si>
    <t>TRXKTUBB2319</t>
  </si>
  <si>
    <t>TRXTETBQ2313</t>
  </si>
  <si>
    <t>TRXXECBK2312</t>
  </si>
  <si>
    <t>YOZGAT</t>
  </si>
  <si>
    <t>KAİNAT (YOZGAT)</t>
  </si>
  <si>
    <t>TRXKTUBT2343</t>
  </si>
  <si>
    <t>ULİDAŞ (SORGUN)</t>
  </si>
  <si>
    <t>TRXXBMB12312</t>
  </si>
  <si>
    <t>BAŞAK SARIKAYA</t>
  </si>
  <si>
    <t>TRXXGKBC2310</t>
  </si>
  <si>
    <t>TRXXGKBD2319</t>
  </si>
  <si>
    <t>MY SİLO (ŞEFAATLİ)</t>
  </si>
  <si>
    <t>TRXMYSBW2319</t>
  </si>
  <si>
    <t>TRXKTUBV2349</t>
  </si>
  <si>
    <t>TRXXBMB32310</t>
  </si>
  <si>
    <t>SARAYLI</t>
  </si>
  <si>
    <t>TRXXEKB62315</t>
  </si>
  <si>
    <t>TRXXEKB52316</t>
  </si>
  <si>
    <t>TRXXBMB22311</t>
  </si>
  <si>
    <t>TRXKTUBU2340</t>
  </si>
  <si>
    <t>TRXMYSBV2310</t>
  </si>
  <si>
    <t>TRXXGBBL2211</t>
  </si>
  <si>
    <t>SÜPERSON</t>
  </si>
  <si>
    <t>TRXXKNB02312</t>
  </si>
  <si>
    <t>1001 LİDAŞ</t>
  </si>
  <si>
    <t>TRXXFLB12216</t>
  </si>
  <si>
    <t>BANDIRMA TB</t>
  </si>
  <si>
    <t>TRXXINBA2218</t>
  </si>
  <si>
    <t>MY SİLO (ESKİŞEHİR)</t>
  </si>
  <si>
    <t>TRXMYSB12231</t>
  </si>
  <si>
    <t>TRXMYSBA2323</t>
  </si>
  <si>
    <t>TK (KAYMAZ)</t>
  </si>
  <si>
    <t>TRXTKTB12225</t>
  </si>
  <si>
    <t>ALTINBİLEK (MERKEZ)</t>
  </si>
  <si>
    <t>TRXXEGB62214</t>
  </si>
  <si>
    <t>ALTINBİLEK (ÇİFTELER)</t>
  </si>
  <si>
    <t>TRXXEHB82210</t>
  </si>
  <si>
    <t>ALTINBİLEK (ALPU)</t>
  </si>
  <si>
    <t>TRXXGVB52219</t>
  </si>
  <si>
    <t>DÜLGER</t>
  </si>
  <si>
    <t>TRXXIAB52219</t>
  </si>
  <si>
    <t>TRXXIAB92314</t>
  </si>
  <si>
    <t>ESKİŞEHİR</t>
  </si>
  <si>
    <t>TMO-TOBB (KESKİN)</t>
  </si>
  <si>
    <t>TRXXFVB62210</t>
  </si>
  <si>
    <t>TRXXFWBA2210</t>
  </si>
  <si>
    <t>TRXHKMB52213</t>
  </si>
  <si>
    <t>SAKARYA</t>
  </si>
  <si>
    <t>DOĞU MARMARA</t>
  </si>
  <si>
    <t>TRXXEUB12210</t>
  </si>
  <si>
    <t>SAKARYA TB</t>
  </si>
  <si>
    <t>TRXXJGB02219</t>
  </si>
  <si>
    <t>HASANOĞULLARI (AKSARAY)</t>
  </si>
  <si>
    <t>1123</t>
  </si>
  <si>
    <t>1121</t>
  </si>
  <si>
    <t>TRXXGNBC2317</t>
  </si>
  <si>
    <t>TRXTLTBG2316</t>
  </si>
  <si>
    <t>1122</t>
  </si>
  <si>
    <t>SALUVAN</t>
  </si>
  <si>
    <t>TRXXGAB72310</t>
  </si>
  <si>
    <t>TRXXGAB82319</t>
  </si>
  <si>
    <t>TRXXGNBD2316</t>
  </si>
  <si>
    <t>TRXXIJBJ2314</t>
  </si>
  <si>
    <t>TRXCLDBF2314</t>
  </si>
  <si>
    <t>TRXCLDBG2313</t>
  </si>
  <si>
    <t>TRXXEPBM2315</t>
  </si>
  <si>
    <t>ÇELİKOĞULLARI</t>
  </si>
  <si>
    <t>TRXXFCB82317</t>
  </si>
  <si>
    <t>TRXXHPB62317</t>
  </si>
  <si>
    <t>İZZETTİN DENKTAŞ</t>
  </si>
  <si>
    <t>TRXXJDBJ2319</t>
  </si>
  <si>
    <t>TRXXJRB02315</t>
  </si>
  <si>
    <t>TRXXJRB12314</t>
  </si>
  <si>
    <t>TRXXFHBF2313</t>
  </si>
  <si>
    <t>TRXXJPBA2314</t>
  </si>
  <si>
    <t>EKBER</t>
  </si>
  <si>
    <t>TRXXJOB12311</t>
  </si>
  <si>
    <t>TRXKAYB62311</t>
  </si>
  <si>
    <t>KAYSERİ ŞEKER (BOĞAZLIYAN)</t>
  </si>
  <si>
    <t>TRXKAYBY2319</t>
  </si>
  <si>
    <t>TRXPLTBA2316</t>
  </si>
  <si>
    <t>TRXRUTBD2310</t>
  </si>
  <si>
    <t>TRXXEJB82315</t>
  </si>
  <si>
    <t>TRXXFTBA2314</t>
  </si>
  <si>
    <t>TRXXFTBB2313</t>
  </si>
  <si>
    <t>TRXXGGBC2316</t>
  </si>
  <si>
    <t>TRXXGGBD2315</t>
  </si>
  <si>
    <t>TRXXGHBD2314</t>
  </si>
  <si>
    <t>TRXXGHBE2313</t>
  </si>
  <si>
    <t>TRXXGJBP2318</t>
  </si>
  <si>
    <t>ESERLER</t>
  </si>
  <si>
    <t>TRXXGLB92315</t>
  </si>
  <si>
    <t>TRXXHVBH2311</t>
  </si>
  <si>
    <t>TMO-TOBB (MUCUR)</t>
  </si>
  <si>
    <t>TRXTTDBE2318</t>
  </si>
  <si>
    <t>TRXASLBJ2315</t>
  </si>
  <si>
    <t>TRXKTUBQ2338</t>
  </si>
  <si>
    <t>TRXUNSBH2311</t>
  </si>
  <si>
    <t>MEZOPOTAMYA</t>
  </si>
  <si>
    <t>TRXXEMB12316</t>
  </si>
  <si>
    <t>TRXXEMB22315</t>
  </si>
  <si>
    <t>TRXXFIB42318</t>
  </si>
  <si>
    <t>TRXXHLBJ2311</t>
  </si>
  <si>
    <t>AK LİDAŞ</t>
  </si>
  <si>
    <t>TRXXMCBA2314</t>
  </si>
  <si>
    <t>TRXXFDBI2314</t>
  </si>
  <si>
    <t>TRXXHEB92318</t>
  </si>
  <si>
    <t>TRXXFPBH2311</t>
  </si>
  <si>
    <t>TRXXFPBG2312</t>
  </si>
  <si>
    <t>TRXXFCB52211</t>
  </si>
  <si>
    <t>TRXXJAB52217</t>
  </si>
  <si>
    <t>TRXPLTB42210</t>
  </si>
  <si>
    <t>TRXXEJB32211</t>
  </si>
  <si>
    <t>TRXXELB42216</t>
  </si>
  <si>
    <t>TRXXELB52215</t>
  </si>
  <si>
    <t>TRXXGJBI2218</t>
  </si>
  <si>
    <t>TRXXGJBJ2217</t>
  </si>
  <si>
    <t>TRXXGLB42211</t>
  </si>
  <si>
    <t>TRXXGLB52210</t>
  </si>
  <si>
    <t>TRXXHVB72215</t>
  </si>
  <si>
    <t>TRXXHVB82214</t>
  </si>
  <si>
    <t>TRXTOPB22216</t>
  </si>
  <si>
    <t>TRXTZCBD2213</t>
  </si>
  <si>
    <t>TRXUNSB82214</t>
  </si>
  <si>
    <t>TRXXEMBW2217</t>
  </si>
  <si>
    <t>TRXSLTBA2214</t>
  </si>
  <si>
    <t>BALKIR</t>
  </si>
  <si>
    <t>TRXXGMBD2218</t>
  </si>
  <si>
    <t>EK-1/A</t>
  </si>
  <si>
    <t>2025 MART AYINDA SATIŞA AÇILAN ELÜS EKMEKLİK BUĞDAY STOKLARI (KG)</t>
  </si>
  <si>
    <t>2025 MART AYINDA SATIŞA AÇILAN TMO İTHAL EKMEKLİK BUĞDAY STOKLARI (TON)</t>
  </si>
  <si>
    <t>2025 MART AYINDA SATIŞA AÇILAN ELÜS İTHAL EKMEKLİK BUĞDAY STOKLARI (KG)</t>
  </si>
  <si>
    <t>2025 MART AYINDA SATIŞA AÇILAN ELÜS MAKARNALIK BUĞDAY STOKLARI (KG)</t>
  </si>
  <si>
    <t>ALTILAR (BALA)</t>
  </si>
  <si>
    <t>TRXATTB92210</t>
  </si>
  <si>
    <t>TRXXIAB32211</t>
  </si>
  <si>
    <t>TRXKAYBU2214</t>
  </si>
  <si>
    <t>TRXXFTB42216</t>
  </si>
  <si>
    <t>TRXKTUBH2230</t>
  </si>
  <si>
    <t>MY SİLO (YERKÖY)</t>
  </si>
  <si>
    <t>TRXMYSBG2228</t>
  </si>
  <si>
    <t>TRXMYSBF2229</t>
  </si>
  <si>
    <t>GM LİDAŞ</t>
  </si>
  <si>
    <t>TRXXHOB32214</t>
  </si>
  <si>
    <t>TRXXBMBL2213</t>
  </si>
  <si>
    <t>TRXXBMBM2212</t>
  </si>
  <si>
    <t>TMO-TOBB (SARIKAYA)</t>
  </si>
  <si>
    <t>TRXXEEB32212</t>
  </si>
  <si>
    <t>TRXXGKB62211</t>
  </si>
  <si>
    <t>TRXXGKB72210</t>
  </si>
  <si>
    <t>TRXKTUBH2248</t>
  </si>
  <si>
    <t>TRXMYSB22222</t>
  </si>
  <si>
    <t>TRXATTBA2216</t>
  </si>
  <si>
    <t>MARSAN GRUP</t>
  </si>
  <si>
    <t>TRXXLKB12414</t>
  </si>
  <si>
    <t>TRXXHPBD2412</t>
  </si>
  <si>
    <t>TRXXHPBE2411</t>
  </si>
  <si>
    <t>TRXXGDBY2412</t>
  </si>
  <si>
    <t>TRXXGDBZ2411</t>
  </si>
  <si>
    <t>TRXXGDBX2413</t>
  </si>
  <si>
    <t>TRXXGDB22418</t>
  </si>
  <si>
    <t>TRXXGDBV2415</t>
  </si>
  <si>
    <t>TRXXGDBR2411</t>
  </si>
  <si>
    <t>TRXXESBT2414</t>
  </si>
  <si>
    <t>TRXXESBU2411</t>
  </si>
  <si>
    <t>TRXXLKB02415</t>
  </si>
  <si>
    <t>TRXXHPB92413</t>
  </si>
  <si>
    <t>TRXXHPBB2414</t>
  </si>
  <si>
    <t>TRXXHPBF2410</t>
  </si>
  <si>
    <t>TRXXKBB42412</t>
  </si>
  <si>
    <t>TRXXKBB52411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</si>
  <si>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</si>
  <si>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TRXXKBB22414</t>
  </si>
  <si>
    <t>TK (ŞEREFLİKOÇHİSAR)</t>
  </si>
  <si>
    <t>TRXTKTB32314</t>
  </si>
  <si>
    <t>KAN</t>
  </si>
  <si>
    <t>TRXKANB82312</t>
  </si>
  <si>
    <t>ALTUNTAŞ (AĞAÇÖREN)</t>
  </si>
  <si>
    <t>TRXALTBG2317</t>
  </si>
  <si>
    <t>TRXXGCBJ2313</t>
  </si>
  <si>
    <t>TRXTTDBF2317</t>
  </si>
  <si>
    <t>TRXXEEB62318</t>
  </si>
  <si>
    <t>TRXXEEB72317</t>
  </si>
  <si>
    <t>HACIÖMEROĞLU AFM (BATMAN)</t>
  </si>
  <si>
    <t>TRXXENBO2315</t>
  </si>
  <si>
    <t>TMO-TOBB</t>
  </si>
  <si>
    <t>TRXXHBBB2311</t>
  </si>
  <si>
    <t>TMO-TOBB (KEŞAN)</t>
  </si>
  <si>
    <t>TRXXEDBB2312</t>
  </si>
  <si>
    <t>TRXXEDBC2311</t>
  </si>
  <si>
    <t>TRXXEDBE2319</t>
  </si>
  <si>
    <t>TRXXFVBA2310</t>
  </si>
  <si>
    <t>TRXXFWBB2318</t>
  </si>
  <si>
    <t>TRXXFWBC2317</t>
  </si>
  <si>
    <t>TRXXFWBD2316</t>
  </si>
  <si>
    <t>TRXXFWBE2315</t>
  </si>
  <si>
    <t>TRXTTDBA2213</t>
  </si>
  <si>
    <t>TRXTTDBG2316</t>
  </si>
  <si>
    <t>TRXTTDBJ2313</t>
  </si>
  <si>
    <t>TRXTTDBI2314</t>
  </si>
  <si>
    <t>TRXTTDBK2310</t>
  </si>
  <si>
    <t>TRXTTDBH2315</t>
  </si>
  <si>
    <t>TMO-TOBB (HAYRABOLU)</t>
  </si>
  <si>
    <t>TRXXHNB72311</t>
  </si>
  <si>
    <t>TRXXHNB82310</t>
  </si>
  <si>
    <t>TRXXEEB82316</t>
  </si>
  <si>
    <t>TRXXEEBC2419</t>
  </si>
  <si>
    <t>TRXXHOB22215</t>
  </si>
  <si>
    <t>TRXXEKB12211</t>
  </si>
  <si>
    <t>TRXMYSB62228</t>
  </si>
  <si>
    <t>TRXMYSB92225</t>
  </si>
  <si>
    <t>TRXMYSBV2211</t>
  </si>
  <si>
    <t>2025 MART AYINDA SATIŞA AÇILAN İNDİRİMLİ ELÜS MAKARNALIK BUĞDAY STOKLARI (KG)</t>
  </si>
  <si>
    <t>TRXXJPBO2318</t>
  </si>
  <si>
    <t>TRXMYSB32411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</si>
</sst>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3" fontId="3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29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3 6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topLeftCell="A152" zoomScale="80" zoomScaleNormal="80" workbookViewId="0">
      <selection activeCell="F162" sqref="F162"/>
    </sheetView>
  </sheetViews>
  <sheetFormatPr defaultColWidth="9.140625" defaultRowHeight="15.75" x14ac:dyDescent="0.25"/>
  <cols>
    <col min="1" max="1" width="41.140625" style="2" customWidth="1"/>
    <col min="2" max="2" width="39.140625" style="3" customWidth="1"/>
    <col min="3" max="3" width="33.42578125" style="3" customWidth="1"/>
    <col min="4" max="5" width="18.140625" style="3" customWidth="1"/>
    <col min="6" max="6" width="25.7109375" style="6" customWidth="1"/>
    <col min="7" max="7" width="33.42578125" style="5" customWidth="1"/>
    <col min="8" max="8" width="15.140625" style="5" bestFit="1" customWidth="1"/>
    <col min="9" max="16384" width="9.140625" style="5"/>
  </cols>
  <sheetData>
    <row r="1" spans="1:8" ht="16.5" customHeight="1" thickBot="1" x14ac:dyDescent="0.3">
      <c r="F1" s="4" t="s">
        <v>537</v>
      </c>
    </row>
    <row r="2" spans="1:8" ht="35.1" customHeight="1" x14ac:dyDescent="0.25">
      <c r="A2" s="57" t="s">
        <v>538</v>
      </c>
      <c r="B2" s="58"/>
      <c r="C2" s="58"/>
      <c r="D2" s="58"/>
      <c r="E2" s="58"/>
      <c r="F2" s="59"/>
    </row>
    <row r="3" spans="1:8" ht="39" customHeight="1" x14ac:dyDescent="0.25">
      <c r="A3" s="36" t="s">
        <v>0</v>
      </c>
      <c r="B3" s="37" t="s">
        <v>6</v>
      </c>
      <c r="C3" s="37" t="s">
        <v>7</v>
      </c>
      <c r="D3" s="37" t="s">
        <v>2</v>
      </c>
      <c r="E3" s="37" t="s">
        <v>1</v>
      </c>
      <c r="F3" s="14" t="s">
        <v>4</v>
      </c>
    </row>
    <row r="4" spans="1:8" ht="39" customHeight="1" x14ac:dyDescent="0.25">
      <c r="A4" s="42" t="s">
        <v>24</v>
      </c>
      <c r="B4" s="8" t="s">
        <v>25</v>
      </c>
      <c r="C4" s="8" t="s">
        <v>33</v>
      </c>
      <c r="D4" s="8" t="s">
        <v>43</v>
      </c>
      <c r="E4" s="8">
        <v>2023</v>
      </c>
      <c r="F4" s="15">
        <v>3672160</v>
      </c>
    </row>
    <row r="5" spans="1:8" ht="39" customHeight="1" x14ac:dyDescent="0.25">
      <c r="A5" s="43"/>
      <c r="B5" s="8" t="s">
        <v>26</v>
      </c>
      <c r="C5" s="8" t="s">
        <v>34</v>
      </c>
      <c r="D5" s="8" t="s">
        <v>43</v>
      </c>
      <c r="E5" s="8">
        <v>2023</v>
      </c>
      <c r="F5" s="15">
        <v>168960</v>
      </c>
    </row>
    <row r="6" spans="1:8" ht="39" customHeight="1" x14ac:dyDescent="0.25">
      <c r="A6" s="43"/>
      <c r="B6" s="8" t="s">
        <v>27</v>
      </c>
      <c r="C6" s="8" t="s">
        <v>35</v>
      </c>
      <c r="D6" s="8" t="s">
        <v>43</v>
      </c>
      <c r="E6" s="8">
        <v>2023</v>
      </c>
      <c r="F6" s="15">
        <v>540860</v>
      </c>
    </row>
    <row r="7" spans="1:8" ht="39" customHeight="1" x14ac:dyDescent="0.25">
      <c r="A7" s="43"/>
      <c r="B7" s="8" t="s">
        <v>28</v>
      </c>
      <c r="C7" s="8" t="s">
        <v>36</v>
      </c>
      <c r="D7" s="8" t="s">
        <v>44</v>
      </c>
      <c r="E7" s="8">
        <v>2023</v>
      </c>
      <c r="F7" s="15">
        <v>57880</v>
      </c>
    </row>
    <row r="8" spans="1:8" ht="39" customHeight="1" x14ac:dyDescent="0.25">
      <c r="A8" s="43"/>
      <c r="B8" s="8" t="s">
        <v>29</v>
      </c>
      <c r="C8" s="8" t="s">
        <v>37</v>
      </c>
      <c r="D8" s="8" t="s">
        <v>43</v>
      </c>
      <c r="E8" s="8">
        <v>2023</v>
      </c>
      <c r="F8" s="15">
        <v>14940767</v>
      </c>
    </row>
    <row r="9" spans="1:8" ht="39" customHeight="1" x14ac:dyDescent="0.25">
      <c r="A9" s="43"/>
      <c r="B9" s="8" t="s">
        <v>30</v>
      </c>
      <c r="C9" s="8" t="s">
        <v>38</v>
      </c>
      <c r="D9" s="8" t="s">
        <v>43</v>
      </c>
      <c r="E9" s="8">
        <v>2023</v>
      </c>
      <c r="F9" s="15">
        <v>7683966</v>
      </c>
    </row>
    <row r="10" spans="1:8" ht="39" customHeight="1" x14ac:dyDescent="0.25">
      <c r="A10" s="43"/>
      <c r="B10" s="8" t="s">
        <v>28</v>
      </c>
      <c r="C10" s="8" t="s">
        <v>39</v>
      </c>
      <c r="D10" s="8" t="s">
        <v>45</v>
      </c>
      <c r="E10" s="8">
        <v>2023</v>
      </c>
      <c r="F10" s="15">
        <v>7614746</v>
      </c>
      <c r="H10" s="38"/>
    </row>
    <row r="11" spans="1:8" ht="39" customHeight="1" x14ac:dyDescent="0.25">
      <c r="A11" s="43"/>
      <c r="B11" s="8" t="s">
        <v>31</v>
      </c>
      <c r="C11" s="8" t="s">
        <v>40</v>
      </c>
      <c r="D11" s="8" t="s">
        <v>43</v>
      </c>
      <c r="E11" s="8">
        <v>2023</v>
      </c>
      <c r="F11" s="15">
        <v>6743336</v>
      </c>
    </row>
    <row r="12" spans="1:8" ht="39" customHeight="1" x14ac:dyDescent="0.25">
      <c r="A12" s="43"/>
      <c r="B12" s="8" t="s">
        <v>28</v>
      </c>
      <c r="C12" s="8" t="s">
        <v>41</v>
      </c>
      <c r="D12" s="8" t="s">
        <v>43</v>
      </c>
      <c r="E12" s="8">
        <v>2023</v>
      </c>
      <c r="F12" s="15">
        <v>3984186</v>
      </c>
    </row>
    <row r="13" spans="1:8" ht="39" customHeight="1" x14ac:dyDescent="0.25">
      <c r="A13" s="44"/>
      <c r="B13" s="8" t="s">
        <v>32</v>
      </c>
      <c r="C13" s="8" t="s">
        <v>42</v>
      </c>
      <c r="D13" s="9" t="s">
        <v>43</v>
      </c>
      <c r="E13" s="9">
        <v>2023</v>
      </c>
      <c r="F13" s="15">
        <v>819880</v>
      </c>
    </row>
    <row r="14" spans="1:8" ht="39" customHeight="1" x14ac:dyDescent="0.25">
      <c r="A14" s="45" t="s">
        <v>3</v>
      </c>
      <c r="B14" s="46"/>
      <c r="C14" s="46"/>
      <c r="D14" s="46"/>
      <c r="E14" s="47"/>
      <c r="F14" s="14">
        <f>SUM(F4:F13)</f>
        <v>46226741</v>
      </c>
    </row>
    <row r="15" spans="1:8" ht="39" customHeight="1" x14ac:dyDescent="0.25">
      <c r="A15" s="42" t="s">
        <v>46</v>
      </c>
      <c r="B15" s="8" t="s">
        <v>47</v>
      </c>
      <c r="C15" s="8" t="s">
        <v>50</v>
      </c>
      <c r="D15" s="8" t="s">
        <v>57</v>
      </c>
      <c r="E15" s="8">
        <v>2023</v>
      </c>
      <c r="F15" s="15">
        <v>101920</v>
      </c>
    </row>
    <row r="16" spans="1:8" ht="39" customHeight="1" x14ac:dyDescent="0.25">
      <c r="A16" s="43"/>
      <c r="B16" s="8" t="s">
        <v>48</v>
      </c>
      <c r="C16" s="8" t="s">
        <v>51</v>
      </c>
      <c r="D16" s="8" t="s">
        <v>43</v>
      </c>
      <c r="E16" s="8">
        <v>2023</v>
      </c>
      <c r="F16" s="15">
        <v>536820</v>
      </c>
    </row>
    <row r="17" spans="1:6" ht="39" customHeight="1" x14ac:dyDescent="0.25">
      <c r="A17" s="43"/>
      <c r="B17" s="8" t="s">
        <v>49</v>
      </c>
      <c r="C17" s="8" t="s">
        <v>52</v>
      </c>
      <c r="D17" s="8" t="s">
        <v>58</v>
      </c>
      <c r="E17" s="8">
        <v>2023</v>
      </c>
      <c r="F17" s="15">
        <v>5644520</v>
      </c>
    </row>
    <row r="18" spans="1:6" ht="39" customHeight="1" x14ac:dyDescent="0.25">
      <c r="A18" s="43"/>
      <c r="B18" s="8" t="s">
        <v>49</v>
      </c>
      <c r="C18" s="8" t="s">
        <v>53</v>
      </c>
      <c r="D18" s="8" t="s">
        <v>43</v>
      </c>
      <c r="E18" s="8">
        <v>2023</v>
      </c>
      <c r="F18" s="15">
        <v>2603024</v>
      </c>
    </row>
    <row r="19" spans="1:6" ht="39" customHeight="1" x14ac:dyDescent="0.25">
      <c r="A19" s="43"/>
      <c r="B19" s="8" t="s">
        <v>49</v>
      </c>
      <c r="C19" s="8" t="s">
        <v>54</v>
      </c>
      <c r="D19" s="8" t="s">
        <v>44</v>
      </c>
      <c r="E19" s="8">
        <v>2023</v>
      </c>
      <c r="F19" s="15">
        <v>2588490</v>
      </c>
    </row>
    <row r="20" spans="1:6" ht="39" customHeight="1" x14ac:dyDescent="0.25">
      <c r="A20" s="43"/>
      <c r="B20" s="8" t="s">
        <v>48</v>
      </c>
      <c r="C20" s="8" t="s">
        <v>55</v>
      </c>
      <c r="D20" s="8" t="s">
        <v>59</v>
      </c>
      <c r="E20" s="8">
        <v>2023</v>
      </c>
      <c r="F20" s="15">
        <v>1853621</v>
      </c>
    </row>
    <row r="21" spans="1:6" ht="39" customHeight="1" x14ac:dyDescent="0.25">
      <c r="A21" s="44"/>
      <c r="B21" s="8" t="s">
        <v>47</v>
      </c>
      <c r="C21" s="8" t="s">
        <v>56</v>
      </c>
      <c r="D21" s="8" t="s">
        <v>45</v>
      </c>
      <c r="E21" s="8">
        <v>2023</v>
      </c>
      <c r="F21" s="15">
        <v>17361728</v>
      </c>
    </row>
    <row r="22" spans="1:6" ht="39" customHeight="1" x14ac:dyDescent="0.25">
      <c r="A22" s="55" t="s">
        <v>3</v>
      </c>
      <c r="B22" s="56"/>
      <c r="C22" s="56"/>
      <c r="D22" s="56"/>
      <c r="E22" s="56"/>
      <c r="F22" s="14">
        <f>SUM(F15:F21)</f>
        <v>30690123</v>
      </c>
    </row>
    <row r="23" spans="1:6" ht="39" customHeight="1" x14ac:dyDescent="0.25">
      <c r="A23" s="42" t="s">
        <v>60</v>
      </c>
      <c r="B23" s="8" t="s">
        <v>61</v>
      </c>
      <c r="C23" s="8" t="s">
        <v>62</v>
      </c>
      <c r="D23" s="8" t="s">
        <v>45</v>
      </c>
      <c r="E23" s="8">
        <v>2023</v>
      </c>
      <c r="F23" s="15">
        <v>634134</v>
      </c>
    </row>
    <row r="24" spans="1:6" ht="39" customHeight="1" x14ac:dyDescent="0.25">
      <c r="A24" s="43"/>
      <c r="B24" s="8" t="s">
        <v>63</v>
      </c>
      <c r="C24" s="8" t="s">
        <v>64</v>
      </c>
      <c r="D24" s="8" t="s">
        <v>45</v>
      </c>
      <c r="E24" s="8">
        <v>2023</v>
      </c>
      <c r="F24" s="15">
        <v>998547</v>
      </c>
    </row>
    <row r="25" spans="1:6" ht="39" customHeight="1" x14ac:dyDescent="0.25">
      <c r="A25" s="43"/>
      <c r="B25" s="8" t="s">
        <v>65</v>
      </c>
      <c r="C25" s="8" t="s">
        <v>66</v>
      </c>
      <c r="D25" s="8" t="s">
        <v>45</v>
      </c>
      <c r="E25" s="8">
        <v>2023</v>
      </c>
      <c r="F25" s="15">
        <v>8289544</v>
      </c>
    </row>
    <row r="26" spans="1:6" ht="39" customHeight="1" x14ac:dyDescent="0.25">
      <c r="A26" s="44"/>
      <c r="B26" s="8" t="s">
        <v>67</v>
      </c>
      <c r="C26" s="8" t="s">
        <v>68</v>
      </c>
      <c r="D26" s="8" t="s">
        <v>43</v>
      </c>
      <c r="E26" s="8">
        <v>2023</v>
      </c>
      <c r="F26" s="15">
        <v>1963251</v>
      </c>
    </row>
    <row r="27" spans="1:6" ht="39" customHeight="1" x14ac:dyDescent="0.25">
      <c r="A27" s="45" t="s">
        <v>3</v>
      </c>
      <c r="B27" s="46"/>
      <c r="C27" s="46"/>
      <c r="D27" s="46"/>
      <c r="E27" s="47"/>
      <c r="F27" s="14">
        <f>SUM(F23:F26)</f>
        <v>11885476</v>
      </c>
    </row>
    <row r="28" spans="1:6" ht="39" customHeight="1" x14ac:dyDescent="0.25">
      <c r="A28" s="42" t="s">
        <v>8</v>
      </c>
      <c r="B28" s="8" t="s">
        <v>69</v>
      </c>
      <c r="C28" s="8" t="s">
        <v>70</v>
      </c>
      <c r="D28" s="8" t="s">
        <v>44</v>
      </c>
      <c r="E28" s="8">
        <v>2023</v>
      </c>
      <c r="F28" s="15">
        <v>34620</v>
      </c>
    </row>
    <row r="29" spans="1:6" ht="39" customHeight="1" x14ac:dyDescent="0.25">
      <c r="A29" s="43"/>
      <c r="B29" s="8" t="s">
        <v>72</v>
      </c>
      <c r="C29" s="8" t="s">
        <v>73</v>
      </c>
      <c r="D29" s="8" t="s">
        <v>58</v>
      </c>
      <c r="E29" s="8">
        <v>2023</v>
      </c>
      <c r="F29" s="15">
        <v>911680</v>
      </c>
    </row>
    <row r="30" spans="1:6" ht="39" customHeight="1" x14ac:dyDescent="0.25">
      <c r="A30" s="43"/>
      <c r="B30" s="8" t="s">
        <v>69</v>
      </c>
      <c r="C30" s="8" t="s">
        <v>74</v>
      </c>
      <c r="D30" s="8" t="s">
        <v>58</v>
      </c>
      <c r="E30" s="8">
        <v>2023</v>
      </c>
      <c r="F30" s="15">
        <v>25980</v>
      </c>
    </row>
    <row r="31" spans="1:6" ht="39" customHeight="1" x14ac:dyDescent="0.25">
      <c r="A31" s="43"/>
      <c r="B31" s="8" t="s">
        <v>75</v>
      </c>
      <c r="C31" s="8" t="s">
        <v>76</v>
      </c>
      <c r="D31" s="8" t="s">
        <v>44</v>
      </c>
      <c r="E31" s="8">
        <v>2023</v>
      </c>
      <c r="F31" s="15">
        <v>5892240</v>
      </c>
    </row>
    <row r="32" spans="1:6" ht="39" customHeight="1" x14ac:dyDescent="0.25">
      <c r="A32" s="44"/>
      <c r="B32" s="8" t="s">
        <v>72</v>
      </c>
      <c r="C32" s="8" t="s">
        <v>77</v>
      </c>
      <c r="D32" s="8" t="s">
        <v>44</v>
      </c>
      <c r="E32" s="8">
        <v>2023</v>
      </c>
      <c r="F32" s="15">
        <v>7974619</v>
      </c>
    </row>
    <row r="33" spans="1:6" ht="39" customHeight="1" x14ac:dyDescent="0.25">
      <c r="A33" s="45" t="s">
        <v>3</v>
      </c>
      <c r="B33" s="46"/>
      <c r="C33" s="46"/>
      <c r="D33" s="46"/>
      <c r="E33" s="47"/>
      <c r="F33" s="14">
        <f>SUM(F28:F32)</f>
        <v>14839139</v>
      </c>
    </row>
    <row r="34" spans="1:6" ht="35.1" customHeight="1" x14ac:dyDescent="0.25">
      <c r="A34" s="42" t="s">
        <v>78</v>
      </c>
      <c r="B34" s="7" t="s">
        <v>79</v>
      </c>
      <c r="C34" s="7" t="s">
        <v>80</v>
      </c>
      <c r="D34" s="7" t="s">
        <v>44</v>
      </c>
      <c r="E34" s="1">
        <v>2023</v>
      </c>
      <c r="F34" s="15">
        <v>1124412</v>
      </c>
    </row>
    <row r="35" spans="1:6" ht="35.1" customHeight="1" x14ac:dyDescent="0.25">
      <c r="A35" s="43"/>
      <c r="B35" s="7" t="s">
        <v>81</v>
      </c>
      <c r="C35" s="7" t="s">
        <v>82</v>
      </c>
      <c r="D35" s="7" t="s">
        <v>83</v>
      </c>
      <c r="E35" s="1">
        <v>2023</v>
      </c>
      <c r="F35" s="15">
        <v>2198287</v>
      </c>
    </row>
    <row r="36" spans="1:6" ht="35.1" customHeight="1" x14ac:dyDescent="0.25">
      <c r="A36" s="43"/>
      <c r="B36" s="7" t="s">
        <v>81</v>
      </c>
      <c r="C36" s="7" t="s">
        <v>84</v>
      </c>
      <c r="D36" s="7" t="s">
        <v>59</v>
      </c>
      <c r="E36" s="1">
        <v>2023</v>
      </c>
      <c r="F36" s="15">
        <v>2551433</v>
      </c>
    </row>
    <row r="37" spans="1:6" ht="35.1" customHeight="1" x14ac:dyDescent="0.25">
      <c r="A37" s="43"/>
      <c r="B37" s="7" t="s">
        <v>85</v>
      </c>
      <c r="C37" s="7" t="s">
        <v>86</v>
      </c>
      <c r="D37" s="7" t="s">
        <v>59</v>
      </c>
      <c r="E37" s="1">
        <v>2023</v>
      </c>
      <c r="F37" s="15">
        <v>822482</v>
      </c>
    </row>
    <row r="38" spans="1:6" ht="35.1" customHeight="1" x14ac:dyDescent="0.25">
      <c r="A38" s="43"/>
      <c r="B38" s="7" t="s">
        <v>87</v>
      </c>
      <c r="C38" s="7" t="s">
        <v>88</v>
      </c>
      <c r="D38" s="7" t="s">
        <v>45</v>
      </c>
      <c r="E38" s="1">
        <v>2023</v>
      </c>
      <c r="F38" s="15">
        <v>684897</v>
      </c>
    </row>
    <row r="39" spans="1:6" ht="35.1" customHeight="1" x14ac:dyDescent="0.25">
      <c r="A39" s="43"/>
      <c r="B39" s="7" t="s">
        <v>89</v>
      </c>
      <c r="C39" s="7" t="s">
        <v>90</v>
      </c>
      <c r="D39" s="7" t="s">
        <v>43</v>
      </c>
      <c r="E39" s="1">
        <v>2023</v>
      </c>
      <c r="F39" s="15">
        <v>32754196</v>
      </c>
    </row>
    <row r="40" spans="1:6" ht="35.1" customHeight="1" x14ac:dyDescent="0.25">
      <c r="A40" s="43"/>
      <c r="B40" s="7" t="s">
        <v>87</v>
      </c>
      <c r="C40" s="7" t="s">
        <v>91</v>
      </c>
      <c r="D40" s="7" t="s">
        <v>83</v>
      </c>
      <c r="E40" s="1">
        <v>2023</v>
      </c>
      <c r="F40" s="15">
        <v>9950917</v>
      </c>
    </row>
    <row r="41" spans="1:6" ht="35.1" customHeight="1" x14ac:dyDescent="0.25">
      <c r="A41" s="43"/>
      <c r="B41" s="7" t="s">
        <v>79</v>
      </c>
      <c r="C41" s="7" t="s">
        <v>92</v>
      </c>
      <c r="D41" s="7" t="s">
        <v>45</v>
      </c>
      <c r="E41" s="1">
        <v>2023</v>
      </c>
      <c r="F41" s="15">
        <v>7041841</v>
      </c>
    </row>
    <row r="42" spans="1:6" ht="35.1" customHeight="1" x14ac:dyDescent="0.25">
      <c r="A42" s="43"/>
      <c r="B42" s="7" t="s">
        <v>93</v>
      </c>
      <c r="C42" s="7" t="s">
        <v>94</v>
      </c>
      <c r="D42" s="7" t="s">
        <v>45</v>
      </c>
      <c r="E42" s="1">
        <v>2023</v>
      </c>
      <c r="F42" s="15">
        <v>2521029</v>
      </c>
    </row>
    <row r="43" spans="1:6" ht="35.1" customHeight="1" x14ac:dyDescent="0.25">
      <c r="A43" s="43"/>
      <c r="B43" s="7" t="s">
        <v>95</v>
      </c>
      <c r="C43" s="7" t="s">
        <v>96</v>
      </c>
      <c r="D43" s="7" t="s">
        <v>43</v>
      </c>
      <c r="E43" s="1">
        <v>2023</v>
      </c>
      <c r="F43" s="15">
        <v>5445648</v>
      </c>
    </row>
    <row r="44" spans="1:6" ht="35.1" customHeight="1" x14ac:dyDescent="0.25">
      <c r="A44" s="43"/>
      <c r="B44" s="7" t="s">
        <v>97</v>
      </c>
      <c r="C44" s="7" t="s">
        <v>98</v>
      </c>
      <c r="D44" s="7" t="s">
        <v>43</v>
      </c>
      <c r="E44" s="1">
        <v>2023</v>
      </c>
      <c r="F44" s="15">
        <v>3440062</v>
      </c>
    </row>
    <row r="45" spans="1:6" ht="35.1" customHeight="1" x14ac:dyDescent="0.25">
      <c r="A45" s="43"/>
      <c r="B45" s="7" t="s">
        <v>592</v>
      </c>
      <c r="C45" s="7" t="s">
        <v>593</v>
      </c>
      <c r="D45" s="7" t="s">
        <v>43</v>
      </c>
      <c r="E45" s="1">
        <v>2023</v>
      </c>
      <c r="F45" s="15">
        <v>500000</v>
      </c>
    </row>
    <row r="46" spans="1:6" ht="35.1" customHeight="1" x14ac:dyDescent="0.25">
      <c r="A46" s="43"/>
      <c r="B46" s="7" t="s">
        <v>81</v>
      </c>
      <c r="C46" s="7" t="s">
        <v>99</v>
      </c>
      <c r="D46" s="7" t="s">
        <v>43</v>
      </c>
      <c r="E46" s="1">
        <v>2023</v>
      </c>
      <c r="F46" s="15">
        <v>5897727</v>
      </c>
    </row>
    <row r="47" spans="1:6" ht="35.1" customHeight="1" x14ac:dyDescent="0.25">
      <c r="A47" s="44"/>
      <c r="B47" s="7" t="s">
        <v>93</v>
      </c>
      <c r="C47" s="7" t="s">
        <v>100</v>
      </c>
      <c r="D47" s="7" t="s">
        <v>43</v>
      </c>
      <c r="E47" s="1">
        <v>2023</v>
      </c>
      <c r="F47" s="15">
        <v>4387923</v>
      </c>
    </row>
    <row r="48" spans="1:6" ht="35.25" customHeight="1" x14ac:dyDescent="0.25">
      <c r="A48" s="45" t="s">
        <v>3</v>
      </c>
      <c r="B48" s="46"/>
      <c r="C48" s="46"/>
      <c r="D48" s="46"/>
      <c r="E48" s="47"/>
      <c r="F48" s="14">
        <f>SUM(F34:F47)</f>
        <v>79320854</v>
      </c>
    </row>
    <row r="49" spans="1:6" ht="38.25" customHeight="1" x14ac:dyDescent="0.25">
      <c r="A49" s="42" t="s">
        <v>101</v>
      </c>
      <c r="B49" s="7" t="s">
        <v>102</v>
      </c>
      <c r="C49" s="7" t="s">
        <v>103</v>
      </c>
      <c r="D49" s="7" t="s">
        <v>44</v>
      </c>
      <c r="E49" s="1">
        <v>2023</v>
      </c>
      <c r="F49" s="15">
        <v>8428156</v>
      </c>
    </row>
    <row r="50" spans="1:6" ht="38.25" customHeight="1" x14ac:dyDescent="0.25">
      <c r="A50" s="43"/>
      <c r="B50" s="7" t="s">
        <v>102</v>
      </c>
      <c r="C50" s="7" t="s">
        <v>104</v>
      </c>
      <c r="D50" s="7" t="s">
        <v>58</v>
      </c>
      <c r="E50" s="1">
        <v>2023</v>
      </c>
      <c r="F50" s="39">
        <v>4537177</v>
      </c>
    </row>
    <row r="51" spans="1:6" ht="38.25" customHeight="1" x14ac:dyDescent="0.25">
      <c r="A51" s="43"/>
      <c r="B51" s="7" t="s">
        <v>102</v>
      </c>
      <c r="C51" s="7" t="s">
        <v>105</v>
      </c>
      <c r="D51" s="7" t="s">
        <v>83</v>
      </c>
      <c r="E51" s="1">
        <v>2023</v>
      </c>
      <c r="F51" s="39">
        <v>341240</v>
      </c>
    </row>
    <row r="52" spans="1:6" ht="38.25" customHeight="1" x14ac:dyDescent="0.25">
      <c r="A52" s="44"/>
      <c r="B52" s="7" t="s">
        <v>594</v>
      </c>
      <c r="C52" s="7" t="s">
        <v>595</v>
      </c>
      <c r="D52" s="7" t="s">
        <v>83</v>
      </c>
      <c r="E52" s="1">
        <v>2023</v>
      </c>
      <c r="F52" s="39">
        <v>4082608</v>
      </c>
    </row>
    <row r="53" spans="1:6" ht="38.25" customHeight="1" x14ac:dyDescent="0.25">
      <c r="A53" s="51" t="s">
        <v>3</v>
      </c>
      <c r="B53" s="52"/>
      <c r="C53" s="52"/>
      <c r="D53" s="52"/>
      <c r="E53" s="53"/>
      <c r="F53" s="14">
        <f>SUM(F49:F52)</f>
        <v>17389181</v>
      </c>
    </row>
    <row r="54" spans="1:6" ht="38.25" customHeight="1" x14ac:dyDescent="0.25">
      <c r="A54" s="42" t="s">
        <v>106</v>
      </c>
      <c r="B54" s="8" t="s">
        <v>107</v>
      </c>
      <c r="C54" s="8" t="s">
        <v>108</v>
      </c>
      <c r="D54" s="8" t="s">
        <v>45</v>
      </c>
      <c r="E54" s="8">
        <v>2023</v>
      </c>
      <c r="F54" s="15">
        <v>828645</v>
      </c>
    </row>
    <row r="55" spans="1:6" ht="38.25" customHeight="1" x14ac:dyDescent="0.25">
      <c r="A55" s="43"/>
      <c r="B55" s="8" t="s">
        <v>107</v>
      </c>
      <c r="C55" s="8" t="s">
        <v>109</v>
      </c>
      <c r="D55" s="8" t="s">
        <v>57</v>
      </c>
      <c r="E55" s="8">
        <v>2023</v>
      </c>
      <c r="F55" s="15">
        <v>4627954</v>
      </c>
    </row>
    <row r="56" spans="1:6" ht="38.25" customHeight="1" x14ac:dyDescent="0.25">
      <c r="A56" s="43"/>
      <c r="B56" s="8" t="s">
        <v>110</v>
      </c>
      <c r="C56" s="8" t="s">
        <v>111</v>
      </c>
      <c r="D56" s="8" t="s">
        <v>58</v>
      </c>
      <c r="E56" s="8">
        <v>2023</v>
      </c>
      <c r="F56" s="15">
        <v>1424746</v>
      </c>
    </row>
    <row r="57" spans="1:6" ht="38.25" customHeight="1" x14ac:dyDescent="0.25">
      <c r="A57" s="44"/>
      <c r="B57" s="8" t="s">
        <v>112</v>
      </c>
      <c r="C57" s="8" t="s">
        <v>113</v>
      </c>
      <c r="D57" s="8" t="s">
        <v>58</v>
      </c>
      <c r="E57" s="8">
        <v>2023</v>
      </c>
      <c r="F57" s="15">
        <v>2944879</v>
      </c>
    </row>
    <row r="58" spans="1:6" ht="38.25" customHeight="1" x14ac:dyDescent="0.25">
      <c r="A58" s="45" t="s">
        <v>3</v>
      </c>
      <c r="B58" s="46"/>
      <c r="C58" s="46"/>
      <c r="D58" s="46"/>
      <c r="E58" s="47"/>
      <c r="F58" s="14">
        <f>SUM(F54:F57)</f>
        <v>9826224</v>
      </c>
    </row>
    <row r="59" spans="1:6" ht="38.25" customHeight="1" x14ac:dyDescent="0.25">
      <c r="A59" s="50" t="s">
        <v>114</v>
      </c>
      <c r="B59" s="31" t="s">
        <v>119</v>
      </c>
      <c r="C59" s="31" t="s">
        <v>120</v>
      </c>
      <c r="D59" s="31" t="s">
        <v>44</v>
      </c>
      <c r="E59" s="31">
        <v>2023</v>
      </c>
      <c r="F59" s="15">
        <v>3488013</v>
      </c>
    </row>
    <row r="60" spans="1:6" ht="38.25" customHeight="1" x14ac:dyDescent="0.25">
      <c r="A60" s="54"/>
      <c r="B60" s="31" t="s">
        <v>119</v>
      </c>
      <c r="C60" s="31" t="s">
        <v>134</v>
      </c>
      <c r="D60" s="31" t="s">
        <v>45</v>
      </c>
      <c r="E60" s="31">
        <v>2023</v>
      </c>
      <c r="F60" s="15">
        <v>11596601</v>
      </c>
    </row>
    <row r="61" spans="1:6" ht="38.25" customHeight="1" x14ac:dyDescent="0.25">
      <c r="A61" s="54"/>
      <c r="B61" s="31" t="s">
        <v>119</v>
      </c>
      <c r="C61" s="31" t="s">
        <v>569</v>
      </c>
      <c r="D61" s="31">
        <v>1213</v>
      </c>
      <c r="E61" s="31">
        <v>2024</v>
      </c>
      <c r="F61" s="15">
        <v>8753774</v>
      </c>
    </row>
    <row r="62" spans="1:6" ht="38.25" customHeight="1" x14ac:dyDescent="0.25">
      <c r="A62" s="54"/>
      <c r="B62" s="31" t="s">
        <v>119</v>
      </c>
      <c r="C62" s="31" t="s">
        <v>570</v>
      </c>
      <c r="D62" s="31">
        <v>1223</v>
      </c>
      <c r="E62" s="31">
        <v>2024</v>
      </c>
      <c r="F62" s="15">
        <v>2088700</v>
      </c>
    </row>
    <row r="63" spans="1:6" ht="38.25" customHeight="1" x14ac:dyDescent="0.25">
      <c r="A63" s="54"/>
      <c r="B63" s="31" t="s">
        <v>119</v>
      </c>
      <c r="C63" s="31" t="s">
        <v>571</v>
      </c>
      <c r="D63" s="31">
        <v>1212</v>
      </c>
      <c r="E63" s="31">
        <v>2024</v>
      </c>
      <c r="F63" s="15">
        <v>7383185</v>
      </c>
    </row>
    <row r="64" spans="1:6" ht="38.25" customHeight="1" x14ac:dyDescent="0.25">
      <c r="A64" s="54"/>
      <c r="B64" s="31" t="s">
        <v>131</v>
      </c>
      <c r="C64" s="31" t="s">
        <v>132</v>
      </c>
      <c r="D64" s="31" t="s">
        <v>45</v>
      </c>
      <c r="E64" s="31">
        <v>2023</v>
      </c>
      <c r="F64" s="15">
        <v>9286766</v>
      </c>
    </row>
    <row r="65" spans="1:6" ht="38.25" customHeight="1" x14ac:dyDescent="0.25">
      <c r="A65" s="54"/>
      <c r="B65" s="31" t="s">
        <v>131</v>
      </c>
      <c r="C65" s="31" t="s">
        <v>139</v>
      </c>
      <c r="D65" s="31" t="s">
        <v>43</v>
      </c>
      <c r="E65" s="31">
        <v>2023</v>
      </c>
      <c r="F65" s="15">
        <v>3505159</v>
      </c>
    </row>
    <row r="66" spans="1:6" ht="38.25" customHeight="1" x14ac:dyDescent="0.25">
      <c r="A66" s="54"/>
      <c r="B66" s="31" t="s">
        <v>131</v>
      </c>
      <c r="C66" s="31" t="s">
        <v>144</v>
      </c>
      <c r="D66" s="31" t="s">
        <v>44</v>
      </c>
      <c r="E66" s="31">
        <v>2023</v>
      </c>
      <c r="F66" s="15">
        <v>2838749</v>
      </c>
    </row>
    <row r="67" spans="1:6" ht="38.25" customHeight="1" x14ac:dyDescent="0.25">
      <c r="A67" s="54"/>
      <c r="B67" s="31" t="s">
        <v>131</v>
      </c>
      <c r="C67" s="31" t="s">
        <v>572</v>
      </c>
      <c r="D67" s="31" t="s">
        <v>45</v>
      </c>
      <c r="E67" s="31">
        <v>2024</v>
      </c>
      <c r="F67" s="15">
        <v>5894899</v>
      </c>
    </row>
    <row r="68" spans="1:6" ht="38.25" customHeight="1" x14ac:dyDescent="0.25">
      <c r="A68" s="54"/>
      <c r="B68" s="31" t="s">
        <v>131</v>
      </c>
      <c r="C68" s="31" t="s">
        <v>573</v>
      </c>
      <c r="D68" s="31" t="s">
        <v>43</v>
      </c>
      <c r="E68" s="31">
        <v>2024</v>
      </c>
      <c r="F68" s="15">
        <v>6477985</v>
      </c>
    </row>
    <row r="69" spans="1:6" ht="38.25" customHeight="1" x14ac:dyDescent="0.25">
      <c r="A69" s="54"/>
      <c r="B69" s="31" t="s">
        <v>562</v>
      </c>
      <c r="C69" s="31" t="s">
        <v>574</v>
      </c>
      <c r="D69" s="31">
        <v>1213</v>
      </c>
      <c r="E69" s="31">
        <v>2024</v>
      </c>
      <c r="F69" s="15">
        <v>8400230</v>
      </c>
    </row>
    <row r="70" spans="1:6" s="32" customFormat="1" ht="38.25" customHeight="1" x14ac:dyDescent="0.25">
      <c r="A70" s="54"/>
      <c r="B70" s="31" t="s">
        <v>135</v>
      </c>
      <c r="C70" s="31" t="s">
        <v>136</v>
      </c>
      <c r="D70" s="31" t="s">
        <v>44</v>
      </c>
      <c r="E70" s="31">
        <v>2023</v>
      </c>
      <c r="F70" s="15">
        <v>3481883</v>
      </c>
    </row>
    <row r="71" spans="1:6" s="32" customFormat="1" ht="38.25" customHeight="1" x14ac:dyDescent="0.25">
      <c r="A71" s="54"/>
      <c r="B71" s="31" t="s">
        <v>135</v>
      </c>
      <c r="C71" s="31" t="s">
        <v>138</v>
      </c>
      <c r="D71" s="31" t="s">
        <v>45</v>
      </c>
      <c r="E71" s="31">
        <v>2023</v>
      </c>
      <c r="F71" s="15">
        <v>3610360</v>
      </c>
    </row>
    <row r="72" spans="1:6" s="32" customFormat="1" ht="38.25" customHeight="1" x14ac:dyDescent="0.25">
      <c r="A72" s="54"/>
      <c r="B72" s="31" t="s">
        <v>135</v>
      </c>
      <c r="C72" s="31" t="s">
        <v>575</v>
      </c>
      <c r="D72" s="31">
        <v>1212</v>
      </c>
      <c r="E72" s="31">
        <v>2024</v>
      </c>
      <c r="F72" s="15">
        <v>3011144</v>
      </c>
    </row>
    <row r="73" spans="1:6" s="32" customFormat="1" ht="38.25" customHeight="1" x14ac:dyDescent="0.25">
      <c r="A73" s="54"/>
      <c r="B73" s="31" t="s">
        <v>135</v>
      </c>
      <c r="C73" s="31" t="s">
        <v>576</v>
      </c>
      <c r="D73" s="31">
        <v>1223</v>
      </c>
      <c r="E73" s="31">
        <v>2024</v>
      </c>
      <c r="F73" s="15">
        <v>2320902</v>
      </c>
    </row>
    <row r="74" spans="1:6" s="32" customFormat="1" ht="38.25" customHeight="1" x14ac:dyDescent="0.25">
      <c r="A74" s="54"/>
      <c r="B74" s="31" t="s">
        <v>135</v>
      </c>
      <c r="C74" s="31" t="s">
        <v>577</v>
      </c>
      <c r="D74" s="31">
        <v>1213</v>
      </c>
      <c r="E74" s="31">
        <v>2024</v>
      </c>
      <c r="F74" s="15">
        <v>9964454</v>
      </c>
    </row>
    <row r="75" spans="1:6" s="32" customFormat="1" ht="38.25" customHeight="1" x14ac:dyDescent="0.25">
      <c r="A75" s="54"/>
      <c r="B75" s="31" t="s">
        <v>129</v>
      </c>
      <c r="C75" s="31" t="s">
        <v>130</v>
      </c>
      <c r="D75" s="31" t="s">
        <v>45</v>
      </c>
      <c r="E75" s="31">
        <v>2023</v>
      </c>
      <c r="F75" s="15">
        <v>8052640</v>
      </c>
    </row>
    <row r="76" spans="1:6" s="32" customFormat="1" ht="38.25" customHeight="1" x14ac:dyDescent="0.25">
      <c r="A76" s="54"/>
      <c r="B76" s="31" t="s">
        <v>129</v>
      </c>
      <c r="C76" s="31" t="s">
        <v>581</v>
      </c>
      <c r="D76" s="31" t="s">
        <v>45</v>
      </c>
      <c r="E76" s="31">
        <v>2024</v>
      </c>
      <c r="F76" s="15">
        <v>2540338</v>
      </c>
    </row>
    <row r="77" spans="1:6" ht="38.25" customHeight="1" x14ac:dyDescent="0.25">
      <c r="A77" s="54"/>
      <c r="B77" s="8" t="s">
        <v>115</v>
      </c>
      <c r="C77" s="8" t="s">
        <v>116</v>
      </c>
      <c r="D77" s="8" t="s">
        <v>43</v>
      </c>
      <c r="E77" s="8">
        <v>2023</v>
      </c>
      <c r="F77" s="15">
        <v>816354</v>
      </c>
    </row>
    <row r="78" spans="1:6" ht="38.25" customHeight="1" x14ac:dyDescent="0.25">
      <c r="A78" s="54"/>
      <c r="B78" s="8" t="s">
        <v>117</v>
      </c>
      <c r="C78" s="8" t="s">
        <v>118</v>
      </c>
      <c r="D78" s="8" t="s">
        <v>43</v>
      </c>
      <c r="E78" s="8">
        <v>2023</v>
      </c>
      <c r="F78" s="15">
        <v>11704309</v>
      </c>
    </row>
    <row r="79" spans="1:6" ht="38.25" customHeight="1" x14ac:dyDescent="0.25">
      <c r="A79" s="54"/>
      <c r="B79" s="8" t="s">
        <v>121</v>
      </c>
      <c r="C79" s="8" t="s">
        <v>122</v>
      </c>
      <c r="D79" s="8" t="s">
        <v>44</v>
      </c>
      <c r="E79" s="8">
        <v>2023</v>
      </c>
      <c r="F79" s="15">
        <v>2215900</v>
      </c>
    </row>
    <row r="80" spans="1:6" ht="38.25" customHeight="1" x14ac:dyDescent="0.25">
      <c r="A80" s="54"/>
      <c r="B80" s="8" t="s">
        <v>123</v>
      </c>
      <c r="C80" s="8" t="s">
        <v>124</v>
      </c>
      <c r="D80" s="8" t="s">
        <v>43</v>
      </c>
      <c r="E80" s="8">
        <v>2023</v>
      </c>
      <c r="F80" s="15">
        <v>104963</v>
      </c>
    </row>
    <row r="81" spans="1:6" ht="38.25" customHeight="1" x14ac:dyDescent="0.25">
      <c r="A81" s="54"/>
      <c r="B81" s="8" t="s">
        <v>125</v>
      </c>
      <c r="C81" s="8" t="s">
        <v>126</v>
      </c>
      <c r="D81" s="8" t="s">
        <v>45</v>
      </c>
      <c r="E81" s="8">
        <v>2023</v>
      </c>
      <c r="F81" s="15">
        <v>24338829</v>
      </c>
    </row>
    <row r="82" spans="1:6" ht="38.25" customHeight="1" x14ac:dyDescent="0.25">
      <c r="A82" s="54"/>
      <c r="B82" s="8" t="s">
        <v>127</v>
      </c>
      <c r="C82" s="8" t="s">
        <v>128</v>
      </c>
      <c r="D82" s="8" t="s">
        <v>45</v>
      </c>
      <c r="E82" s="8">
        <v>2023</v>
      </c>
      <c r="F82" s="15">
        <v>11556662</v>
      </c>
    </row>
    <row r="83" spans="1:6" ht="38.25" customHeight="1" x14ac:dyDescent="0.25">
      <c r="A83" s="54"/>
      <c r="B83" s="8" t="s">
        <v>121</v>
      </c>
      <c r="C83" s="8" t="s">
        <v>133</v>
      </c>
      <c r="D83" s="8" t="s">
        <v>45</v>
      </c>
      <c r="E83" s="8">
        <v>2023</v>
      </c>
      <c r="F83" s="15">
        <v>7809877</v>
      </c>
    </row>
    <row r="84" spans="1:6" ht="38.25" customHeight="1" x14ac:dyDescent="0.25">
      <c r="A84" s="54"/>
      <c r="B84" s="8" t="s">
        <v>125</v>
      </c>
      <c r="C84" s="8" t="s">
        <v>137</v>
      </c>
      <c r="D84" s="8" t="s">
        <v>44</v>
      </c>
      <c r="E84" s="8">
        <v>2023</v>
      </c>
      <c r="F84" s="15">
        <v>2400535</v>
      </c>
    </row>
    <row r="85" spans="1:6" ht="38.25" customHeight="1" x14ac:dyDescent="0.25">
      <c r="A85" s="54"/>
      <c r="B85" s="8" t="s">
        <v>121</v>
      </c>
      <c r="C85" s="8" t="s">
        <v>140</v>
      </c>
      <c r="D85" s="8" t="s">
        <v>57</v>
      </c>
      <c r="E85" s="8">
        <v>2023</v>
      </c>
      <c r="F85" s="15">
        <v>2001566</v>
      </c>
    </row>
    <row r="86" spans="1:6" ht="38.25" customHeight="1" x14ac:dyDescent="0.25">
      <c r="A86" s="54"/>
      <c r="B86" s="8" t="s">
        <v>123</v>
      </c>
      <c r="C86" s="8" t="s">
        <v>141</v>
      </c>
      <c r="D86" s="8" t="s">
        <v>45</v>
      </c>
      <c r="E86" s="8">
        <v>2023</v>
      </c>
      <c r="F86" s="15">
        <v>875851</v>
      </c>
    </row>
    <row r="87" spans="1:6" ht="38.25" customHeight="1" x14ac:dyDescent="0.25">
      <c r="A87" s="54"/>
      <c r="B87" s="8" t="s">
        <v>115</v>
      </c>
      <c r="C87" s="8" t="s">
        <v>142</v>
      </c>
      <c r="D87" s="8" t="s">
        <v>45</v>
      </c>
      <c r="E87" s="8">
        <v>2023</v>
      </c>
      <c r="F87" s="15">
        <v>2911680</v>
      </c>
    </row>
    <row r="88" spans="1:6" ht="38.25" customHeight="1" x14ac:dyDescent="0.25">
      <c r="A88" s="53"/>
      <c r="B88" s="8" t="s">
        <v>127</v>
      </c>
      <c r="C88" s="8" t="s">
        <v>143</v>
      </c>
      <c r="D88" s="8" t="s">
        <v>57</v>
      </c>
      <c r="E88" s="8">
        <v>2023</v>
      </c>
      <c r="F88" s="15">
        <v>913300</v>
      </c>
    </row>
    <row r="89" spans="1:6" ht="38.25" customHeight="1" x14ac:dyDescent="0.25">
      <c r="A89" s="45" t="s">
        <v>3</v>
      </c>
      <c r="B89" s="46"/>
      <c r="C89" s="46"/>
      <c r="D89" s="46"/>
      <c r="E89" s="47"/>
      <c r="F89" s="14">
        <f>SUM(F59:F88)</f>
        <v>170345608</v>
      </c>
    </row>
    <row r="90" spans="1:6" ht="35.1" customHeight="1" x14ac:dyDescent="0.25">
      <c r="A90" s="42" t="s">
        <v>12</v>
      </c>
      <c r="B90" s="7" t="s">
        <v>145</v>
      </c>
      <c r="C90" s="7" t="s">
        <v>146</v>
      </c>
      <c r="D90" s="7" t="s">
        <v>58</v>
      </c>
      <c r="E90" s="1">
        <v>2023</v>
      </c>
      <c r="F90" s="16">
        <v>102240</v>
      </c>
    </row>
    <row r="91" spans="1:6" ht="35.1" customHeight="1" x14ac:dyDescent="0.25">
      <c r="A91" s="43"/>
      <c r="B91" s="7" t="s">
        <v>147</v>
      </c>
      <c r="C91" s="7" t="s">
        <v>148</v>
      </c>
      <c r="D91" s="7" t="s">
        <v>149</v>
      </c>
      <c r="E91" s="1">
        <v>2023</v>
      </c>
      <c r="F91" s="16">
        <v>401880</v>
      </c>
    </row>
    <row r="92" spans="1:6" ht="35.1" customHeight="1" x14ac:dyDescent="0.25">
      <c r="A92" s="43"/>
      <c r="B92" s="7" t="s">
        <v>150</v>
      </c>
      <c r="C92" s="7" t="s">
        <v>151</v>
      </c>
      <c r="D92" s="7" t="s">
        <v>44</v>
      </c>
      <c r="E92" s="1">
        <v>2023</v>
      </c>
      <c r="F92" s="16">
        <v>10032936</v>
      </c>
    </row>
    <row r="93" spans="1:6" ht="35.1" customHeight="1" x14ac:dyDescent="0.25">
      <c r="A93" s="43"/>
      <c r="B93" s="7" t="s">
        <v>150</v>
      </c>
      <c r="C93" s="7" t="s">
        <v>152</v>
      </c>
      <c r="D93" s="7" t="s">
        <v>83</v>
      </c>
      <c r="E93" s="1">
        <v>2023</v>
      </c>
      <c r="F93" s="15">
        <v>4545771</v>
      </c>
    </row>
    <row r="94" spans="1:6" ht="35.1" customHeight="1" x14ac:dyDescent="0.25">
      <c r="A94" s="43"/>
      <c r="B94" s="7" t="s">
        <v>153</v>
      </c>
      <c r="C94" s="7" t="s">
        <v>154</v>
      </c>
      <c r="D94" s="7" t="s">
        <v>44</v>
      </c>
      <c r="E94" s="1">
        <v>2023</v>
      </c>
      <c r="F94" s="16">
        <v>10341710</v>
      </c>
    </row>
    <row r="95" spans="1:6" ht="35.1" customHeight="1" x14ac:dyDescent="0.25">
      <c r="A95" s="43"/>
      <c r="B95" s="7" t="s">
        <v>145</v>
      </c>
      <c r="C95" s="7" t="s">
        <v>155</v>
      </c>
      <c r="D95" s="7" t="s">
        <v>44</v>
      </c>
      <c r="E95" s="1">
        <v>2023</v>
      </c>
      <c r="F95" s="15">
        <v>4912702</v>
      </c>
    </row>
    <row r="96" spans="1:6" ht="35.1" customHeight="1" x14ac:dyDescent="0.25">
      <c r="A96" s="43"/>
      <c r="B96" s="7" t="s">
        <v>153</v>
      </c>
      <c r="C96" s="7" t="s">
        <v>156</v>
      </c>
      <c r="D96" s="7" t="s">
        <v>83</v>
      </c>
      <c r="E96" s="1">
        <v>2023</v>
      </c>
      <c r="F96" s="15">
        <v>4020414</v>
      </c>
    </row>
    <row r="97" spans="1:6" ht="35.1" customHeight="1" x14ac:dyDescent="0.25">
      <c r="A97" s="43"/>
      <c r="B97" s="7" t="s">
        <v>147</v>
      </c>
      <c r="C97" s="7" t="s">
        <v>157</v>
      </c>
      <c r="D97" s="7" t="s">
        <v>83</v>
      </c>
      <c r="E97" s="1">
        <v>2023</v>
      </c>
      <c r="F97" s="16">
        <v>2339176</v>
      </c>
    </row>
    <row r="98" spans="1:6" ht="35.1" customHeight="1" x14ac:dyDescent="0.25">
      <c r="A98" s="43"/>
      <c r="B98" s="7" t="s">
        <v>145</v>
      </c>
      <c r="C98" s="7" t="s">
        <v>158</v>
      </c>
      <c r="D98" s="7" t="s">
        <v>83</v>
      </c>
      <c r="E98" s="1">
        <v>2023</v>
      </c>
      <c r="F98" s="15">
        <v>1125200</v>
      </c>
    </row>
    <row r="99" spans="1:6" ht="35.1" customHeight="1" x14ac:dyDescent="0.25">
      <c r="A99" s="43"/>
      <c r="B99" s="7" t="s">
        <v>147</v>
      </c>
      <c r="C99" s="7" t="s">
        <v>159</v>
      </c>
      <c r="D99" s="7" t="s">
        <v>44</v>
      </c>
      <c r="E99" s="1">
        <v>2023</v>
      </c>
      <c r="F99" s="16">
        <v>2184455</v>
      </c>
    </row>
    <row r="100" spans="1:6" ht="35.1" customHeight="1" x14ac:dyDescent="0.25">
      <c r="A100" s="43"/>
      <c r="B100" s="7" t="s">
        <v>145</v>
      </c>
      <c r="C100" s="7" t="s">
        <v>160</v>
      </c>
      <c r="D100" s="7" t="s">
        <v>149</v>
      </c>
      <c r="E100" s="1">
        <v>2023</v>
      </c>
      <c r="F100" s="16">
        <v>529900</v>
      </c>
    </row>
    <row r="101" spans="1:6" ht="35.1" customHeight="1" x14ac:dyDescent="0.25">
      <c r="A101" s="43"/>
      <c r="B101" s="7" t="s">
        <v>596</v>
      </c>
      <c r="C101" s="7" t="s">
        <v>597</v>
      </c>
      <c r="D101" s="7" t="s">
        <v>149</v>
      </c>
      <c r="E101" s="1">
        <v>2023</v>
      </c>
      <c r="F101" s="16">
        <v>769680</v>
      </c>
    </row>
    <row r="102" spans="1:6" ht="35.1" customHeight="1" x14ac:dyDescent="0.25">
      <c r="A102" s="43"/>
      <c r="B102" s="7" t="s">
        <v>596</v>
      </c>
      <c r="C102" s="7" t="s">
        <v>598</v>
      </c>
      <c r="D102" s="7" t="s">
        <v>83</v>
      </c>
      <c r="E102" s="1">
        <v>2023</v>
      </c>
      <c r="F102" s="16">
        <v>16449762</v>
      </c>
    </row>
    <row r="103" spans="1:6" ht="35.1" customHeight="1" x14ac:dyDescent="0.25">
      <c r="A103" s="44"/>
      <c r="B103" s="7" t="s">
        <v>596</v>
      </c>
      <c r="C103" s="7" t="s">
        <v>599</v>
      </c>
      <c r="D103" s="7" t="s">
        <v>58</v>
      </c>
      <c r="E103" s="1">
        <v>2023</v>
      </c>
      <c r="F103" s="16">
        <v>10666905</v>
      </c>
    </row>
    <row r="104" spans="1:6" ht="35.1" customHeight="1" x14ac:dyDescent="0.25">
      <c r="A104" s="55" t="s">
        <v>3</v>
      </c>
      <c r="B104" s="56"/>
      <c r="C104" s="56"/>
      <c r="D104" s="56"/>
      <c r="E104" s="56"/>
      <c r="F104" s="17">
        <f>SUM(F90:F103)</f>
        <v>68422731</v>
      </c>
    </row>
    <row r="105" spans="1:6" ht="35.1" customHeight="1" x14ac:dyDescent="0.25">
      <c r="A105" s="42" t="s">
        <v>161</v>
      </c>
      <c r="B105" s="8" t="s">
        <v>163</v>
      </c>
      <c r="C105" s="8" t="s">
        <v>164</v>
      </c>
      <c r="D105" s="8" t="s">
        <v>44</v>
      </c>
      <c r="E105" s="8">
        <v>2023</v>
      </c>
      <c r="F105" s="16">
        <v>5786530</v>
      </c>
    </row>
    <row r="106" spans="1:6" ht="35.1" customHeight="1" x14ac:dyDescent="0.25">
      <c r="A106" s="43"/>
      <c r="B106" s="8" t="s">
        <v>165</v>
      </c>
      <c r="C106" s="8" t="s">
        <v>166</v>
      </c>
      <c r="D106" s="8" t="s">
        <v>43</v>
      </c>
      <c r="E106" s="8">
        <v>2023</v>
      </c>
      <c r="F106" s="16">
        <v>1047725</v>
      </c>
    </row>
    <row r="107" spans="1:6" ht="35.1" customHeight="1" x14ac:dyDescent="0.25">
      <c r="A107" s="43"/>
      <c r="B107" s="8" t="s">
        <v>167</v>
      </c>
      <c r="C107" s="8" t="s">
        <v>168</v>
      </c>
      <c r="D107" s="8" t="s">
        <v>44</v>
      </c>
      <c r="E107" s="8">
        <v>2023</v>
      </c>
      <c r="F107" s="16">
        <v>3622767</v>
      </c>
    </row>
    <row r="108" spans="1:6" ht="35.1" customHeight="1" x14ac:dyDescent="0.25">
      <c r="A108" s="43"/>
      <c r="B108" s="8" t="s">
        <v>167</v>
      </c>
      <c r="C108" s="8" t="s">
        <v>169</v>
      </c>
      <c r="D108" s="8" t="s">
        <v>83</v>
      </c>
      <c r="E108" s="8">
        <v>2023</v>
      </c>
      <c r="F108" s="16">
        <v>1988711</v>
      </c>
    </row>
    <row r="109" spans="1:6" ht="35.1" customHeight="1" x14ac:dyDescent="0.25">
      <c r="A109" s="44"/>
      <c r="B109" s="7" t="s">
        <v>167</v>
      </c>
      <c r="C109" s="7" t="s">
        <v>170</v>
      </c>
      <c r="D109" s="7" t="s">
        <v>149</v>
      </c>
      <c r="E109" s="1">
        <v>2023</v>
      </c>
      <c r="F109" s="15">
        <v>591034</v>
      </c>
    </row>
    <row r="110" spans="1:6" ht="35.1" customHeight="1" x14ac:dyDescent="0.25">
      <c r="A110" s="48" t="s">
        <v>3</v>
      </c>
      <c r="B110" s="49"/>
      <c r="C110" s="49"/>
      <c r="D110" s="49"/>
      <c r="E110" s="50"/>
      <c r="F110" s="14">
        <f>SUM(F105:F109)</f>
        <v>13036767</v>
      </c>
    </row>
    <row r="111" spans="1:6" ht="35.1" customHeight="1" x14ac:dyDescent="0.25">
      <c r="A111" s="48" t="s">
        <v>16</v>
      </c>
      <c r="B111" s="8" t="s">
        <v>171</v>
      </c>
      <c r="C111" s="8" t="s">
        <v>172</v>
      </c>
      <c r="D111" s="8" t="s">
        <v>43</v>
      </c>
      <c r="E111" s="8">
        <v>2023</v>
      </c>
      <c r="F111" s="15">
        <v>734880</v>
      </c>
    </row>
    <row r="112" spans="1:6" ht="35.1" customHeight="1" x14ac:dyDescent="0.25">
      <c r="A112" s="60"/>
      <c r="B112" s="8" t="s">
        <v>171</v>
      </c>
      <c r="C112" s="8" t="s">
        <v>173</v>
      </c>
      <c r="D112" s="8" t="s">
        <v>45</v>
      </c>
      <c r="E112" s="8">
        <v>2023</v>
      </c>
      <c r="F112" s="15">
        <v>396340</v>
      </c>
    </row>
    <row r="113" spans="1:6" ht="35.1" customHeight="1" x14ac:dyDescent="0.25">
      <c r="A113" s="60"/>
      <c r="B113" s="8" t="s">
        <v>171</v>
      </c>
      <c r="C113" s="8" t="s">
        <v>174</v>
      </c>
      <c r="D113" s="8" t="s">
        <v>44</v>
      </c>
      <c r="E113" s="8">
        <v>2023</v>
      </c>
      <c r="F113" s="15">
        <v>29946227</v>
      </c>
    </row>
    <row r="114" spans="1:6" ht="35.1" customHeight="1" x14ac:dyDescent="0.25">
      <c r="A114" s="45" t="s">
        <v>3</v>
      </c>
      <c r="B114" s="46"/>
      <c r="C114" s="46"/>
      <c r="D114" s="46"/>
      <c r="E114" s="47"/>
      <c r="F114" s="14">
        <f>SUM(F111:F113)</f>
        <v>31077447</v>
      </c>
    </row>
    <row r="115" spans="1:6" ht="35.1" customHeight="1" x14ac:dyDescent="0.25">
      <c r="A115" s="42" t="s">
        <v>175</v>
      </c>
      <c r="B115" s="8" t="s">
        <v>176</v>
      </c>
      <c r="C115" s="8" t="s">
        <v>177</v>
      </c>
      <c r="D115" s="8" t="s">
        <v>44</v>
      </c>
      <c r="E115" s="8">
        <v>2023</v>
      </c>
      <c r="F115" s="15">
        <v>9443855</v>
      </c>
    </row>
    <row r="116" spans="1:6" ht="35.1" customHeight="1" x14ac:dyDescent="0.25">
      <c r="A116" s="43"/>
      <c r="B116" s="8" t="s">
        <v>178</v>
      </c>
      <c r="C116" s="8" t="s">
        <v>179</v>
      </c>
      <c r="D116" s="8" t="s">
        <v>83</v>
      </c>
      <c r="E116" s="8">
        <v>2023</v>
      </c>
      <c r="F116" s="15">
        <v>13399344</v>
      </c>
    </row>
    <row r="117" spans="1:6" ht="35.1" customHeight="1" x14ac:dyDescent="0.25">
      <c r="A117" s="43"/>
      <c r="B117" s="8" t="s">
        <v>180</v>
      </c>
      <c r="C117" s="8" t="s">
        <v>181</v>
      </c>
      <c r="D117" s="8" t="s">
        <v>83</v>
      </c>
      <c r="E117" s="8">
        <v>2023</v>
      </c>
      <c r="F117" s="15">
        <v>9744831</v>
      </c>
    </row>
    <row r="118" spans="1:6" ht="35.1" customHeight="1" x14ac:dyDescent="0.25">
      <c r="A118" s="43"/>
      <c r="B118" s="8" t="s">
        <v>182</v>
      </c>
      <c r="C118" s="8" t="s">
        <v>183</v>
      </c>
      <c r="D118" s="8" t="s">
        <v>43</v>
      </c>
      <c r="E118" s="8">
        <v>2023</v>
      </c>
      <c r="F118" s="15">
        <v>1082340</v>
      </c>
    </row>
    <row r="119" spans="1:6" ht="35.1" customHeight="1" x14ac:dyDescent="0.25">
      <c r="A119" s="43"/>
      <c r="B119" s="8" t="s">
        <v>178</v>
      </c>
      <c r="C119" s="8" t="s">
        <v>184</v>
      </c>
      <c r="D119" s="8" t="s">
        <v>44</v>
      </c>
      <c r="E119" s="8">
        <v>2023</v>
      </c>
      <c r="F119" s="15">
        <v>20173804</v>
      </c>
    </row>
    <row r="120" spans="1:6" ht="35.1" customHeight="1" x14ac:dyDescent="0.25">
      <c r="A120" s="43"/>
      <c r="B120" s="8" t="s">
        <v>182</v>
      </c>
      <c r="C120" s="8" t="s">
        <v>185</v>
      </c>
      <c r="D120" s="8" t="s">
        <v>83</v>
      </c>
      <c r="E120" s="8">
        <v>2023</v>
      </c>
      <c r="F120" s="15">
        <v>17124027</v>
      </c>
    </row>
    <row r="121" spans="1:6" ht="35.1" customHeight="1" x14ac:dyDescent="0.25">
      <c r="A121" s="43"/>
      <c r="B121" s="8" t="s">
        <v>176</v>
      </c>
      <c r="C121" s="8" t="s">
        <v>186</v>
      </c>
      <c r="D121" s="8" t="s">
        <v>45</v>
      </c>
      <c r="E121" s="8">
        <v>2023</v>
      </c>
      <c r="F121" s="15">
        <v>1000000</v>
      </c>
    </row>
    <row r="122" spans="1:6" ht="35.1" customHeight="1" x14ac:dyDescent="0.25">
      <c r="A122" s="45" t="s">
        <v>3</v>
      </c>
      <c r="B122" s="46"/>
      <c r="C122" s="46"/>
      <c r="D122" s="46"/>
      <c r="E122" s="47"/>
      <c r="F122" s="14">
        <f>SUM(F115:F121)</f>
        <v>71968201</v>
      </c>
    </row>
    <row r="123" spans="1:6" ht="35.1" customHeight="1" x14ac:dyDescent="0.25">
      <c r="A123" s="55" t="s">
        <v>187</v>
      </c>
      <c r="B123" s="7" t="s">
        <v>188</v>
      </c>
      <c r="C123" s="7" t="s">
        <v>189</v>
      </c>
      <c r="D123" s="7" t="s">
        <v>58</v>
      </c>
      <c r="E123" s="1">
        <v>2023</v>
      </c>
      <c r="F123" s="15">
        <v>2665855</v>
      </c>
    </row>
    <row r="124" spans="1:6" ht="35.1" customHeight="1" x14ac:dyDescent="0.25">
      <c r="A124" s="55"/>
      <c r="B124" s="7" t="s">
        <v>190</v>
      </c>
      <c r="C124" s="7" t="s">
        <v>191</v>
      </c>
      <c r="D124" s="7" t="s">
        <v>58</v>
      </c>
      <c r="E124" s="1">
        <v>2023</v>
      </c>
      <c r="F124" s="15">
        <v>2233212</v>
      </c>
    </row>
    <row r="125" spans="1:6" ht="35.1" customHeight="1" x14ac:dyDescent="0.25">
      <c r="A125" s="55"/>
      <c r="B125" s="7" t="s">
        <v>192</v>
      </c>
      <c r="C125" s="7" t="s">
        <v>193</v>
      </c>
      <c r="D125" s="7" t="s">
        <v>44</v>
      </c>
      <c r="E125" s="1">
        <v>2023</v>
      </c>
      <c r="F125" s="15">
        <v>746188</v>
      </c>
    </row>
    <row r="126" spans="1:6" ht="35.1" customHeight="1" x14ac:dyDescent="0.25">
      <c r="A126" s="55"/>
      <c r="B126" s="7" t="s">
        <v>188</v>
      </c>
      <c r="C126" s="7" t="s">
        <v>194</v>
      </c>
      <c r="D126" s="7" t="s">
        <v>57</v>
      </c>
      <c r="E126" s="1">
        <v>2023</v>
      </c>
      <c r="F126" s="15">
        <v>3401933</v>
      </c>
    </row>
    <row r="127" spans="1:6" ht="35.1" customHeight="1" x14ac:dyDescent="0.25">
      <c r="A127" s="55"/>
      <c r="B127" s="7" t="s">
        <v>188</v>
      </c>
      <c r="C127" s="7" t="s">
        <v>195</v>
      </c>
      <c r="D127" s="7" t="s">
        <v>44</v>
      </c>
      <c r="E127" s="1">
        <v>2023</v>
      </c>
      <c r="F127" s="15">
        <v>2171816</v>
      </c>
    </row>
    <row r="128" spans="1:6" ht="35.1" customHeight="1" x14ac:dyDescent="0.25">
      <c r="A128" s="55"/>
      <c r="B128" s="7" t="s">
        <v>196</v>
      </c>
      <c r="C128" s="7" t="s">
        <v>197</v>
      </c>
      <c r="D128" s="7" t="s">
        <v>43</v>
      </c>
      <c r="E128" s="1">
        <v>2023</v>
      </c>
      <c r="F128" s="15">
        <v>190740</v>
      </c>
    </row>
    <row r="129" spans="1:6" ht="35.1" customHeight="1" x14ac:dyDescent="0.25">
      <c r="A129" s="55"/>
      <c r="B129" s="7" t="s">
        <v>198</v>
      </c>
      <c r="C129" s="7" t="s">
        <v>199</v>
      </c>
      <c r="D129" s="7" t="s">
        <v>58</v>
      </c>
      <c r="E129" s="1">
        <v>2023</v>
      </c>
      <c r="F129" s="15">
        <v>1283935</v>
      </c>
    </row>
    <row r="130" spans="1:6" ht="35.1" customHeight="1" x14ac:dyDescent="0.25">
      <c r="A130" s="55"/>
      <c r="B130" s="7" t="s">
        <v>198</v>
      </c>
      <c r="C130" s="7" t="s">
        <v>200</v>
      </c>
      <c r="D130" s="7" t="s">
        <v>44</v>
      </c>
      <c r="E130" s="1">
        <v>2023</v>
      </c>
      <c r="F130" s="15">
        <v>1251831</v>
      </c>
    </row>
    <row r="131" spans="1:6" ht="35.1" customHeight="1" x14ac:dyDescent="0.25">
      <c r="A131" s="55"/>
      <c r="B131" s="7" t="s">
        <v>201</v>
      </c>
      <c r="C131" s="7" t="s">
        <v>202</v>
      </c>
      <c r="D131" s="7" t="s">
        <v>45</v>
      </c>
      <c r="E131" s="1">
        <v>2023</v>
      </c>
      <c r="F131" s="15">
        <v>1121523</v>
      </c>
    </row>
    <row r="132" spans="1:6" ht="35.1" customHeight="1" x14ac:dyDescent="0.25">
      <c r="A132" s="55"/>
      <c r="B132" s="7" t="s">
        <v>203</v>
      </c>
      <c r="C132" s="7" t="s">
        <v>204</v>
      </c>
      <c r="D132" s="7" t="s">
        <v>43</v>
      </c>
      <c r="E132" s="1">
        <v>2023</v>
      </c>
      <c r="F132" s="15">
        <v>629004</v>
      </c>
    </row>
    <row r="133" spans="1:6" ht="35.1" customHeight="1" x14ac:dyDescent="0.25">
      <c r="A133" s="55"/>
      <c r="B133" s="7" t="s">
        <v>205</v>
      </c>
      <c r="C133" s="7" t="s">
        <v>206</v>
      </c>
      <c r="D133" s="7" t="s">
        <v>83</v>
      </c>
      <c r="E133" s="1">
        <v>2023</v>
      </c>
      <c r="F133" s="15">
        <v>83420</v>
      </c>
    </row>
    <row r="134" spans="1:6" ht="35.1" customHeight="1" x14ac:dyDescent="0.25">
      <c r="A134" s="55"/>
      <c r="B134" s="7" t="s">
        <v>207</v>
      </c>
      <c r="C134" s="7" t="s">
        <v>208</v>
      </c>
      <c r="D134" s="7" t="s">
        <v>58</v>
      </c>
      <c r="E134" s="1">
        <v>2023</v>
      </c>
      <c r="F134" s="15">
        <v>1713455</v>
      </c>
    </row>
    <row r="135" spans="1:6" ht="35.1" customHeight="1" x14ac:dyDescent="0.25">
      <c r="A135" s="55"/>
      <c r="B135" s="7" t="s">
        <v>201</v>
      </c>
      <c r="C135" s="7" t="s">
        <v>209</v>
      </c>
      <c r="D135" s="7" t="s">
        <v>58</v>
      </c>
      <c r="E135" s="1">
        <v>2023</v>
      </c>
      <c r="F135" s="15">
        <v>2146157</v>
      </c>
    </row>
    <row r="136" spans="1:6" ht="35.1" customHeight="1" x14ac:dyDescent="0.25">
      <c r="A136" s="55"/>
      <c r="B136" s="7" t="s">
        <v>196</v>
      </c>
      <c r="C136" s="7" t="s">
        <v>210</v>
      </c>
      <c r="D136" s="7" t="s">
        <v>44</v>
      </c>
      <c r="E136" s="1">
        <v>2023</v>
      </c>
      <c r="F136" s="15">
        <v>1373858</v>
      </c>
    </row>
    <row r="137" spans="1:6" ht="35.1" customHeight="1" x14ac:dyDescent="0.25">
      <c r="A137" s="55"/>
      <c r="B137" s="7" t="s">
        <v>203</v>
      </c>
      <c r="C137" s="7" t="s">
        <v>211</v>
      </c>
      <c r="D137" s="7" t="s">
        <v>58</v>
      </c>
      <c r="E137" s="1">
        <v>2023</v>
      </c>
      <c r="F137" s="15">
        <v>1418564</v>
      </c>
    </row>
    <row r="138" spans="1:6" ht="35.1" customHeight="1" x14ac:dyDescent="0.25">
      <c r="A138" s="55"/>
      <c r="B138" s="7" t="s">
        <v>212</v>
      </c>
      <c r="C138" s="7" t="s">
        <v>213</v>
      </c>
      <c r="D138" s="7" t="s">
        <v>44</v>
      </c>
      <c r="E138" s="1">
        <v>2023</v>
      </c>
      <c r="F138" s="15">
        <v>2113680</v>
      </c>
    </row>
    <row r="139" spans="1:6" ht="35.1" customHeight="1" x14ac:dyDescent="0.25">
      <c r="A139" s="55"/>
      <c r="B139" s="7" t="s">
        <v>196</v>
      </c>
      <c r="C139" s="7" t="s">
        <v>214</v>
      </c>
      <c r="D139" s="7" t="s">
        <v>45</v>
      </c>
      <c r="E139" s="1">
        <v>2023</v>
      </c>
      <c r="F139" s="15">
        <v>1286369</v>
      </c>
    </row>
    <row r="140" spans="1:6" ht="35.1" customHeight="1" x14ac:dyDescent="0.25">
      <c r="A140" s="55"/>
      <c r="B140" s="7" t="s">
        <v>212</v>
      </c>
      <c r="C140" s="7" t="s">
        <v>215</v>
      </c>
      <c r="D140" s="7" t="s">
        <v>57</v>
      </c>
      <c r="E140" s="1">
        <v>2023</v>
      </c>
      <c r="F140" s="15">
        <v>7529438</v>
      </c>
    </row>
    <row r="141" spans="1:6" ht="35.1" customHeight="1" x14ac:dyDescent="0.25">
      <c r="A141" s="55"/>
      <c r="B141" s="7" t="s">
        <v>201</v>
      </c>
      <c r="C141" s="7" t="s">
        <v>216</v>
      </c>
      <c r="D141" s="7" t="s">
        <v>44</v>
      </c>
      <c r="E141" s="1">
        <v>2023</v>
      </c>
      <c r="F141" s="15">
        <v>4532885</v>
      </c>
    </row>
    <row r="142" spans="1:6" ht="35.1" customHeight="1" x14ac:dyDescent="0.25">
      <c r="A142" s="55"/>
      <c r="B142" s="7" t="s">
        <v>205</v>
      </c>
      <c r="C142" s="7" t="s">
        <v>217</v>
      </c>
      <c r="D142" s="7" t="s">
        <v>57</v>
      </c>
      <c r="E142" s="1">
        <v>2023</v>
      </c>
      <c r="F142" s="15">
        <v>5551914</v>
      </c>
    </row>
    <row r="143" spans="1:6" ht="35.1" customHeight="1" x14ac:dyDescent="0.25">
      <c r="A143" s="55"/>
      <c r="B143" s="7" t="s">
        <v>190</v>
      </c>
      <c r="C143" s="7" t="s">
        <v>218</v>
      </c>
      <c r="D143" s="7" t="s">
        <v>44</v>
      </c>
      <c r="E143" s="1">
        <v>2023</v>
      </c>
      <c r="F143" s="15">
        <v>2517812</v>
      </c>
    </row>
    <row r="144" spans="1:6" ht="35.1" customHeight="1" x14ac:dyDescent="0.25">
      <c r="A144" s="55"/>
      <c r="B144" s="7" t="s">
        <v>196</v>
      </c>
      <c r="C144" s="7" t="s">
        <v>219</v>
      </c>
      <c r="D144" s="7" t="s">
        <v>57</v>
      </c>
      <c r="E144" s="1">
        <v>2023</v>
      </c>
      <c r="F144" s="15">
        <v>1474120</v>
      </c>
    </row>
    <row r="145" spans="1:6" ht="35.1" customHeight="1" x14ac:dyDescent="0.25">
      <c r="A145" s="55"/>
      <c r="B145" s="7" t="s">
        <v>212</v>
      </c>
      <c r="C145" s="7" t="s">
        <v>220</v>
      </c>
      <c r="D145" s="7" t="s">
        <v>45</v>
      </c>
      <c r="E145" s="1">
        <v>2023</v>
      </c>
      <c r="F145" s="15">
        <v>2084902</v>
      </c>
    </row>
    <row r="146" spans="1:6" ht="35.1" customHeight="1" x14ac:dyDescent="0.25">
      <c r="A146" s="55"/>
      <c r="B146" s="7" t="s">
        <v>205</v>
      </c>
      <c r="C146" s="7" t="s">
        <v>221</v>
      </c>
      <c r="D146" s="7" t="s">
        <v>45</v>
      </c>
      <c r="E146" s="1">
        <v>2023</v>
      </c>
      <c r="F146" s="15">
        <v>1820947</v>
      </c>
    </row>
    <row r="147" spans="1:6" ht="35.1" customHeight="1" x14ac:dyDescent="0.25">
      <c r="A147" s="55"/>
      <c r="B147" s="7" t="s">
        <v>196</v>
      </c>
      <c r="C147" s="7" t="s">
        <v>222</v>
      </c>
      <c r="D147" s="7" t="s">
        <v>58</v>
      </c>
      <c r="E147" s="1">
        <v>2023</v>
      </c>
      <c r="F147" s="15">
        <v>704563</v>
      </c>
    </row>
    <row r="148" spans="1:6" ht="35.1" customHeight="1" x14ac:dyDescent="0.25">
      <c r="A148" s="55"/>
      <c r="B148" s="7" t="s">
        <v>192</v>
      </c>
      <c r="C148" s="7" t="s">
        <v>223</v>
      </c>
      <c r="D148" s="7" t="s">
        <v>58</v>
      </c>
      <c r="E148" s="1">
        <v>2023</v>
      </c>
      <c r="F148" s="15">
        <v>1767193</v>
      </c>
    </row>
    <row r="149" spans="1:6" ht="35.1" customHeight="1" x14ac:dyDescent="0.25">
      <c r="A149" s="55"/>
      <c r="B149" s="7" t="s">
        <v>212</v>
      </c>
      <c r="C149" s="7" t="s">
        <v>224</v>
      </c>
      <c r="D149" s="7" t="s">
        <v>58</v>
      </c>
      <c r="E149" s="1">
        <v>2023</v>
      </c>
      <c r="F149" s="15">
        <v>1818379</v>
      </c>
    </row>
    <row r="150" spans="1:6" ht="35.1" customHeight="1" x14ac:dyDescent="0.25">
      <c r="A150" s="55"/>
      <c r="B150" s="7" t="s">
        <v>203</v>
      </c>
      <c r="C150" s="7" t="s">
        <v>225</v>
      </c>
      <c r="D150" s="7" t="s">
        <v>57</v>
      </c>
      <c r="E150" s="1">
        <v>2023</v>
      </c>
      <c r="F150" s="15">
        <v>2383830</v>
      </c>
    </row>
    <row r="151" spans="1:6" ht="35.1" customHeight="1" x14ac:dyDescent="0.25">
      <c r="A151" s="55"/>
      <c r="B151" s="7" t="s">
        <v>188</v>
      </c>
      <c r="C151" s="7" t="s">
        <v>226</v>
      </c>
      <c r="D151" s="7" t="s">
        <v>45</v>
      </c>
      <c r="E151" s="1">
        <v>2023</v>
      </c>
      <c r="F151" s="15">
        <v>1043782</v>
      </c>
    </row>
    <row r="152" spans="1:6" ht="35.1" customHeight="1" x14ac:dyDescent="0.25">
      <c r="A152" s="55"/>
      <c r="B152" s="7" t="s">
        <v>205</v>
      </c>
      <c r="C152" s="7" t="s">
        <v>227</v>
      </c>
      <c r="D152" s="7" t="s">
        <v>58</v>
      </c>
      <c r="E152" s="1">
        <v>2023</v>
      </c>
      <c r="F152" s="15">
        <v>1700149</v>
      </c>
    </row>
    <row r="153" spans="1:6" ht="35.1" customHeight="1" x14ac:dyDescent="0.25">
      <c r="A153" s="55"/>
      <c r="B153" s="7" t="s">
        <v>196</v>
      </c>
      <c r="C153" s="7" t="s">
        <v>228</v>
      </c>
      <c r="D153" s="7" t="s">
        <v>83</v>
      </c>
      <c r="E153" s="1">
        <v>2023</v>
      </c>
      <c r="F153" s="15">
        <v>190380</v>
      </c>
    </row>
    <row r="154" spans="1:6" ht="35.1" customHeight="1" x14ac:dyDescent="0.25">
      <c r="A154" s="45" t="s">
        <v>3</v>
      </c>
      <c r="B154" s="46"/>
      <c r="C154" s="46"/>
      <c r="D154" s="46"/>
      <c r="E154" s="47"/>
      <c r="F154" s="14">
        <f>SUM(F123:F153)</f>
        <v>60951834</v>
      </c>
    </row>
    <row r="155" spans="1:6" ht="35.1" customHeight="1" x14ac:dyDescent="0.25">
      <c r="A155" s="43" t="s">
        <v>229</v>
      </c>
      <c r="B155" s="7" t="s">
        <v>230</v>
      </c>
      <c r="C155" s="7" t="s">
        <v>231</v>
      </c>
      <c r="D155" s="7" t="s">
        <v>45</v>
      </c>
      <c r="E155" s="1">
        <v>2023</v>
      </c>
      <c r="F155" s="15">
        <v>299675</v>
      </c>
    </row>
    <row r="156" spans="1:6" ht="35.1" customHeight="1" x14ac:dyDescent="0.25">
      <c r="A156" s="43"/>
      <c r="B156" s="7" t="s">
        <v>232</v>
      </c>
      <c r="C156" s="7" t="s">
        <v>233</v>
      </c>
      <c r="D156" s="7" t="s">
        <v>83</v>
      </c>
      <c r="E156" s="1">
        <v>2023</v>
      </c>
      <c r="F156" s="15">
        <v>2912410</v>
      </c>
    </row>
    <row r="157" spans="1:6" ht="35.1" customHeight="1" x14ac:dyDescent="0.25">
      <c r="A157" s="43"/>
      <c r="B157" s="7" t="s">
        <v>232</v>
      </c>
      <c r="C157" s="7" t="s">
        <v>234</v>
      </c>
      <c r="D157" s="7" t="s">
        <v>44</v>
      </c>
      <c r="E157" s="1">
        <v>2023</v>
      </c>
      <c r="F157" s="15">
        <v>16902184</v>
      </c>
    </row>
    <row r="158" spans="1:6" ht="35.1" customHeight="1" x14ac:dyDescent="0.25">
      <c r="A158" s="43"/>
      <c r="B158" s="7" t="s">
        <v>452</v>
      </c>
      <c r="C158" s="7" t="s">
        <v>600</v>
      </c>
      <c r="D158" s="7" t="s">
        <v>45</v>
      </c>
      <c r="E158" s="7">
        <v>2023</v>
      </c>
      <c r="F158" s="15">
        <v>2918161</v>
      </c>
    </row>
    <row r="159" spans="1:6" ht="35.1" customHeight="1" x14ac:dyDescent="0.25">
      <c r="A159" s="43"/>
      <c r="B159" s="7" t="s">
        <v>230</v>
      </c>
      <c r="C159" s="7" t="s">
        <v>235</v>
      </c>
      <c r="D159" s="7" t="s">
        <v>44</v>
      </c>
      <c r="E159" s="1">
        <v>2023</v>
      </c>
      <c r="F159" s="15">
        <v>7828731</v>
      </c>
    </row>
    <row r="160" spans="1:6" ht="35.1" customHeight="1" x14ac:dyDescent="0.25">
      <c r="A160" s="44"/>
      <c r="B160" s="7" t="s">
        <v>232</v>
      </c>
      <c r="C160" s="7" t="s">
        <v>236</v>
      </c>
      <c r="D160" s="7" t="s">
        <v>58</v>
      </c>
      <c r="E160" s="1">
        <v>2023</v>
      </c>
      <c r="F160" s="15">
        <v>1186160</v>
      </c>
    </row>
    <row r="161" spans="1:6" ht="35.1" customHeight="1" x14ac:dyDescent="0.25">
      <c r="A161" s="45" t="s">
        <v>3</v>
      </c>
      <c r="B161" s="46"/>
      <c r="C161" s="46"/>
      <c r="D161" s="46"/>
      <c r="E161" s="47"/>
      <c r="F161" s="14">
        <f>SUM(F155:F160)</f>
        <v>32047321</v>
      </c>
    </row>
    <row r="162" spans="1:6" ht="35.1" customHeight="1" x14ac:dyDescent="0.25">
      <c r="A162" s="42" t="s">
        <v>9</v>
      </c>
      <c r="B162" s="7" t="s">
        <v>238</v>
      </c>
      <c r="C162" s="7" t="s">
        <v>239</v>
      </c>
      <c r="D162" s="7" t="s">
        <v>149</v>
      </c>
      <c r="E162" s="1">
        <v>2023</v>
      </c>
      <c r="F162" s="15">
        <v>412580</v>
      </c>
    </row>
    <row r="163" spans="1:6" ht="35.1" customHeight="1" x14ac:dyDescent="0.25">
      <c r="A163" s="43"/>
      <c r="B163" s="7" t="s">
        <v>237</v>
      </c>
      <c r="C163" s="7" t="s">
        <v>240</v>
      </c>
      <c r="D163" s="7" t="s">
        <v>83</v>
      </c>
      <c r="E163" s="1">
        <v>2023</v>
      </c>
      <c r="F163" s="15">
        <v>104800</v>
      </c>
    </row>
    <row r="164" spans="1:6" ht="35.1" customHeight="1" x14ac:dyDescent="0.25">
      <c r="A164" s="43"/>
      <c r="B164" s="7" t="s">
        <v>237</v>
      </c>
      <c r="C164" s="7" t="s">
        <v>241</v>
      </c>
      <c r="D164" s="7" t="s">
        <v>58</v>
      </c>
      <c r="E164" s="1">
        <v>2023</v>
      </c>
      <c r="F164" s="15">
        <v>25980</v>
      </c>
    </row>
    <row r="165" spans="1:6" ht="35.1" customHeight="1" x14ac:dyDescent="0.25">
      <c r="A165" s="43"/>
      <c r="B165" s="7" t="s">
        <v>238</v>
      </c>
      <c r="C165" s="7" t="s">
        <v>242</v>
      </c>
      <c r="D165" s="7" t="s">
        <v>83</v>
      </c>
      <c r="E165" s="1">
        <v>2023</v>
      </c>
      <c r="F165" s="15">
        <v>6090352</v>
      </c>
    </row>
    <row r="166" spans="1:6" ht="35.1" customHeight="1" x14ac:dyDescent="0.25">
      <c r="A166" s="43"/>
      <c r="B166" s="7" t="s">
        <v>243</v>
      </c>
      <c r="C166" s="7" t="s">
        <v>244</v>
      </c>
      <c r="D166" s="7" t="s">
        <v>44</v>
      </c>
      <c r="E166" s="1">
        <v>2023</v>
      </c>
      <c r="F166" s="15">
        <v>31413674</v>
      </c>
    </row>
    <row r="167" spans="1:6" ht="35.1" customHeight="1" x14ac:dyDescent="0.25">
      <c r="A167" s="43"/>
      <c r="B167" s="7" t="s">
        <v>238</v>
      </c>
      <c r="C167" s="7" t="s">
        <v>623</v>
      </c>
      <c r="D167" s="7">
        <v>1621</v>
      </c>
      <c r="E167" s="1">
        <v>2024</v>
      </c>
      <c r="F167" s="15">
        <v>2105431</v>
      </c>
    </row>
    <row r="168" spans="1:6" ht="35.1" customHeight="1" x14ac:dyDescent="0.25">
      <c r="A168" s="43"/>
      <c r="B168" s="7" t="s">
        <v>238</v>
      </c>
      <c r="C168" s="7" t="s">
        <v>245</v>
      </c>
      <c r="D168" s="7" t="s">
        <v>44</v>
      </c>
      <c r="E168" s="1">
        <v>2023</v>
      </c>
      <c r="F168" s="15">
        <v>23930918</v>
      </c>
    </row>
    <row r="169" spans="1:6" ht="35.1" customHeight="1" x14ac:dyDescent="0.25">
      <c r="A169" s="43"/>
      <c r="B169" s="7" t="s">
        <v>243</v>
      </c>
      <c r="C169" s="7" t="s">
        <v>246</v>
      </c>
      <c r="D169" s="7" t="s">
        <v>83</v>
      </c>
      <c r="E169" s="1">
        <v>2023</v>
      </c>
      <c r="F169" s="15">
        <v>17256388</v>
      </c>
    </row>
    <row r="170" spans="1:6" ht="35.1" customHeight="1" x14ac:dyDescent="0.25">
      <c r="A170" s="43"/>
      <c r="B170" s="7" t="s">
        <v>243</v>
      </c>
      <c r="C170" s="7" t="s">
        <v>247</v>
      </c>
      <c r="D170" s="7" t="s">
        <v>58</v>
      </c>
      <c r="E170" s="1">
        <v>2023</v>
      </c>
      <c r="F170" s="15">
        <v>5159120</v>
      </c>
    </row>
    <row r="171" spans="1:6" ht="35.1" customHeight="1" x14ac:dyDescent="0.25">
      <c r="A171" s="43"/>
      <c r="B171" s="7" t="s">
        <v>237</v>
      </c>
      <c r="C171" s="7" t="s">
        <v>248</v>
      </c>
      <c r="D171" s="7" t="s">
        <v>44</v>
      </c>
      <c r="E171" s="1">
        <v>2023</v>
      </c>
      <c r="F171" s="15">
        <v>2406560</v>
      </c>
    </row>
    <row r="172" spans="1:6" ht="35.1" customHeight="1" x14ac:dyDescent="0.25">
      <c r="A172" s="43"/>
      <c r="B172" s="7" t="s">
        <v>21</v>
      </c>
      <c r="C172" s="7" t="s">
        <v>601</v>
      </c>
      <c r="D172" s="7" t="s">
        <v>44</v>
      </c>
      <c r="E172" s="7">
        <v>2023</v>
      </c>
      <c r="F172" s="15">
        <v>19624880</v>
      </c>
    </row>
    <row r="173" spans="1:6" ht="35.1" customHeight="1" x14ac:dyDescent="0.25">
      <c r="A173" s="43"/>
      <c r="B173" s="7" t="s">
        <v>21</v>
      </c>
      <c r="C173" s="7" t="s">
        <v>602</v>
      </c>
      <c r="D173" s="7" t="s">
        <v>83</v>
      </c>
      <c r="E173" s="7">
        <v>2023</v>
      </c>
      <c r="F173" s="15">
        <v>10013298</v>
      </c>
    </row>
    <row r="174" spans="1:6" ht="35.1" customHeight="1" x14ac:dyDescent="0.25">
      <c r="A174" s="43"/>
      <c r="B174" s="7" t="s">
        <v>21</v>
      </c>
      <c r="C174" s="7" t="s">
        <v>603</v>
      </c>
      <c r="D174" s="7" t="s">
        <v>149</v>
      </c>
      <c r="E174" s="7">
        <v>2023</v>
      </c>
      <c r="F174" s="15">
        <v>484000</v>
      </c>
    </row>
    <row r="175" spans="1:6" ht="35.1" customHeight="1" x14ac:dyDescent="0.25">
      <c r="A175" s="43"/>
      <c r="B175" s="7" t="s">
        <v>21</v>
      </c>
      <c r="C175" s="7" t="s">
        <v>604</v>
      </c>
      <c r="D175" s="7" t="s">
        <v>58</v>
      </c>
      <c r="E175" s="7">
        <v>2023</v>
      </c>
      <c r="F175" s="15">
        <v>1598240</v>
      </c>
    </row>
    <row r="176" spans="1:6" ht="35.1" customHeight="1" x14ac:dyDescent="0.25">
      <c r="A176" s="44"/>
      <c r="B176" s="7" t="s">
        <v>238</v>
      </c>
      <c r="C176" s="7" t="s">
        <v>249</v>
      </c>
      <c r="D176" s="7" t="s">
        <v>58</v>
      </c>
      <c r="E176" s="1">
        <v>2023</v>
      </c>
      <c r="F176" s="15">
        <v>1653140</v>
      </c>
    </row>
    <row r="177" spans="1:6" ht="35.1" customHeight="1" x14ac:dyDescent="0.25">
      <c r="A177" s="51" t="s">
        <v>3</v>
      </c>
      <c r="B177" s="52"/>
      <c r="C177" s="52"/>
      <c r="D177" s="52"/>
      <c r="E177" s="53"/>
      <c r="F177" s="14">
        <f>SUM(F162:F176)</f>
        <v>122279361</v>
      </c>
    </row>
    <row r="178" spans="1:6" ht="35.1" customHeight="1" x14ac:dyDescent="0.25">
      <c r="A178" s="42" t="s">
        <v>250</v>
      </c>
      <c r="B178" s="7" t="s">
        <v>251</v>
      </c>
      <c r="C178" s="7" t="s">
        <v>252</v>
      </c>
      <c r="D178" s="7" t="s">
        <v>44</v>
      </c>
      <c r="E178" s="1">
        <v>2023</v>
      </c>
      <c r="F178" s="15">
        <v>5895714</v>
      </c>
    </row>
    <row r="179" spans="1:6" ht="35.1" customHeight="1" x14ac:dyDescent="0.25">
      <c r="A179" s="43"/>
      <c r="B179" s="7" t="s">
        <v>253</v>
      </c>
      <c r="C179" s="7" t="s">
        <v>254</v>
      </c>
      <c r="D179" s="7" t="s">
        <v>44</v>
      </c>
      <c r="E179" s="1">
        <v>2023</v>
      </c>
      <c r="F179" s="15">
        <v>5307430</v>
      </c>
    </row>
    <row r="180" spans="1:6" ht="35.1" customHeight="1" x14ac:dyDescent="0.25">
      <c r="A180" s="43"/>
      <c r="B180" s="7" t="s">
        <v>255</v>
      </c>
      <c r="C180" s="7" t="s">
        <v>256</v>
      </c>
      <c r="D180" s="7" t="s">
        <v>44</v>
      </c>
      <c r="E180" s="1">
        <v>2023</v>
      </c>
      <c r="F180" s="16">
        <v>7333032</v>
      </c>
    </row>
    <row r="181" spans="1:6" ht="35.1" customHeight="1" x14ac:dyDescent="0.25">
      <c r="A181" s="43"/>
      <c r="B181" s="7" t="s">
        <v>502</v>
      </c>
      <c r="C181" s="7" t="s">
        <v>605</v>
      </c>
      <c r="D181" s="7" t="s">
        <v>83</v>
      </c>
      <c r="E181" s="7">
        <v>2022</v>
      </c>
      <c r="F181" s="16">
        <v>26363</v>
      </c>
    </row>
    <row r="182" spans="1:6" ht="35.1" customHeight="1" x14ac:dyDescent="0.25">
      <c r="A182" s="43"/>
      <c r="B182" s="7" t="s">
        <v>502</v>
      </c>
      <c r="C182" s="7" t="s">
        <v>606</v>
      </c>
      <c r="D182" s="7" t="s">
        <v>57</v>
      </c>
      <c r="E182" s="7">
        <v>2023</v>
      </c>
      <c r="F182" s="16">
        <v>1129433</v>
      </c>
    </row>
    <row r="183" spans="1:6" ht="35.1" customHeight="1" x14ac:dyDescent="0.25">
      <c r="A183" s="43"/>
      <c r="B183" s="7" t="s">
        <v>502</v>
      </c>
      <c r="C183" s="7" t="s">
        <v>607</v>
      </c>
      <c r="D183" s="7" t="s">
        <v>83</v>
      </c>
      <c r="E183" s="7">
        <v>2023</v>
      </c>
      <c r="F183" s="16">
        <v>631309</v>
      </c>
    </row>
    <row r="184" spans="1:6" ht="35.1" customHeight="1" x14ac:dyDescent="0.25">
      <c r="A184" s="43"/>
      <c r="B184" s="7" t="s">
        <v>502</v>
      </c>
      <c r="C184" s="7" t="s">
        <v>608</v>
      </c>
      <c r="D184" s="7" t="s">
        <v>44</v>
      </c>
      <c r="E184" s="7">
        <v>2023</v>
      </c>
      <c r="F184" s="16">
        <v>1292862</v>
      </c>
    </row>
    <row r="185" spans="1:6" ht="35.1" customHeight="1" x14ac:dyDescent="0.25">
      <c r="A185" s="43"/>
      <c r="B185" s="7" t="s">
        <v>502</v>
      </c>
      <c r="C185" s="7" t="s">
        <v>609</v>
      </c>
      <c r="D185" s="7" t="s">
        <v>58</v>
      </c>
      <c r="E185" s="7">
        <v>2023</v>
      </c>
      <c r="F185" s="16">
        <v>1739555</v>
      </c>
    </row>
    <row r="186" spans="1:6" ht="35.1" customHeight="1" x14ac:dyDescent="0.25">
      <c r="A186" s="44"/>
      <c r="B186" s="7" t="s">
        <v>502</v>
      </c>
      <c r="C186" s="7" t="s">
        <v>610</v>
      </c>
      <c r="D186" s="7" t="s">
        <v>45</v>
      </c>
      <c r="E186" s="7">
        <v>2023</v>
      </c>
      <c r="F186" s="16">
        <v>431148</v>
      </c>
    </row>
    <row r="187" spans="1:6" ht="34.5" customHeight="1" x14ac:dyDescent="0.25">
      <c r="A187" s="60" t="s">
        <v>3</v>
      </c>
      <c r="B187" s="61"/>
      <c r="C187" s="61"/>
      <c r="D187" s="61"/>
      <c r="E187" s="54"/>
      <c r="F187" s="17">
        <f>SUM(F178:F186)</f>
        <v>23786846</v>
      </c>
    </row>
    <row r="188" spans="1:6" ht="35.1" customHeight="1" x14ac:dyDescent="0.25">
      <c r="A188" s="42" t="s">
        <v>10</v>
      </c>
      <c r="B188" s="7" t="s">
        <v>257</v>
      </c>
      <c r="C188" s="7" t="s">
        <v>258</v>
      </c>
      <c r="D188" s="7" t="s">
        <v>58</v>
      </c>
      <c r="E188" s="1">
        <v>2023</v>
      </c>
      <c r="F188" s="15">
        <v>7231922</v>
      </c>
    </row>
    <row r="189" spans="1:6" ht="35.1" customHeight="1" x14ac:dyDescent="0.25">
      <c r="A189" s="43"/>
      <c r="B189" s="7" t="s">
        <v>259</v>
      </c>
      <c r="C189" s="7" t="s">
        <v>260</v>
      </c>
      <c r="D189" s="7" t="s">
        <v>58</v>
      </c>
      <c r="E189" s="1">
        <v>2023</v>
      </c>
      <c r="F189" s="15">
        <v>1693520</v>
      </c>
    </row>
    <row r="190" spans="1:6" ht="35.1" customHeight="1" x14ac:dyDescent="0.25">
      <c r="A190" s="43"/>
      <c r="B190" s="7" t="s">
        <v>261</v>
      </c>
      <c r="C190" s="7" t="s">
        <v>262</v>
      </c>
      <c r="D190" s="7" t="s">
        <v>83</v>
      </c>
      <c r="E190" s="1">
        <v>2023</v>
      </c>
      <c r="F190" s="15">
        <v>1142600</v>
      </c>
    </row>
    <row r="191" spans="1:6" ht="35.1" customHeight="1" x14ac:dyDescent="0.25">
      <c r="A191" s="43"/>
      <c r="B191" s="7" t="s">
        <v>264</v>
      </c>
      <c r="C191" s="7" t="s">
        <v>265</v>
      </c>
      <c r="D191" s="7" t="s">
        <v>83</v>
      </c>
      <c r="E191" s="1">
        <v>2023</v>
      </c>
      <c r="F191" s="15">
        <v>311520</v>
      </c>
    </row>
    <row r="192" spans="1:6" ht="35.1" customHeight="1" x14ac:dyDescent="0.25">
      <c r="A192" s="43"/>
      <c r="B192" s="7" t="s">
        <v>266</v>
      </c>
      <c r="C192" s="7" t="s">
        <v>267</v>
      </c>
      <c r="D192" s="7" t="s">
        <v>83</v>
      </c>
      <c r="E192" s="1">
        <v>2023</v>
      </c>
      <c r="F192" s="16">
        <v>74280</v>
      </c>
    </row>
    <row r="193" spans="1:6" ht="35.1" customHeight="1" x14ac:dyDescent="0.25">
      <c r="A193" s="43"/>
      <c r="B193" s="7" t="s">
        <v>261</v>
      </c>
      <c r="C193" s="7" t="s">
        <v>268</v>
      </c>
      <c r="D193" s="7" t="s">
        <v>58</v>
      </c>
      <c r="E193" s="1">
        <v>2023</v>
      </c>
      <c r="F193" s="16">
        <v>378560</v>
      </c>
    </row>
    <row r="194" spans="1:6" ht="35.1" customHeight="1" x14ac:dyDescent="0.25">
      <c r="A194" s="43"/>
      <c r="B194" s="7" t="s">
        <v>269</v>
      </c>
      <c r="C194" s="7" t="s">
        <v>270</v>
      </c>
      <c r="D194" s="7" t="s">
        <v>83</v>
      </c>
      <c r="E194" s="1">
        <v>2023</v>
      </c>
      <c r="F194" s="16">
        <v>554880</v>
      </c>
    </row>
    <row r="195" spans="1:6" ht="35.1" customHeight="1" x14ac:dyDescent="0.25">
      <c r="A195" s="43"/>
      <c r="B195" s="7" t="s">
        <v>271</v>
      </c>
      <c r="C195" s="7" t="s">
        <v>272</v>
      </c>
      <c r="D195" s="7" t="s">
        <v>83</v>
      </c>
      <c r="E195" s="1">
        <v>2023</v>
      </c>
      <c r="F195" s="15">
        <v>1895440</v>
      </c>
    </row>
    <row r="196" spans="1:6" ht="35.1" customHeight="1" x14ac:dyDescent="0.25">
      <c r="A196" s="43"/>
      <c r="B196" s="7" t="s">
        <v>273</v>
      </c>
      <c r="C196" s="7" t="s">
        <v>274</v>
      </c>
      <c r="D196" s="7" t="s">
        <v>83</v>
      </c>
      <c r="E196" s="1">
        <v>2022</v>
      </c>
      <c r="F196" s="16">
        <v>58360</v>
      </c>
    </row>
    <row r="197" spans="1:6" ht="35.1" customHeight="1" x14ac:dyDescent="0.25">
      <c r="A197" s="43"/>
      <c r="B197" s="7" t="s">
        <v>275</v>
      </c>
      <c r="C197" s="7" t="s">
        <v>276</v>
      </c>
      <c r="D197" s="7" t="s">
        <v>58</v>
      </c>
      <c r="E197" s="1">
        <v>2023</v>
      </c>
      <c r="F197" s="15">
        <v>1474908</v>
      </c>
    </row>
    <row r="198" spans="1:6" ht="35.1" customHeight="1" x14ac:dyDescent="0.25">
      <c r="A198" s="43"/>
      <c r="B198" s="7" t="s">
        <v>279</v>
      </c>
      <c r="C198" s="7" t="s">
        <v>280</v>
      </c>
      <c r="D198" s="7" t="s">
        <v>44</v>
      </c>
      <c r="E198" s="1">
        <v>2023</v>
      </c>
      <c r="F198" s="15">
        <v>6552680</v>
      </c>
    </row>
    <row r="199" spans="1:6" ht="35.1" customHeight="1" x14ac:dyDescent="0.25">
      <c r="A199" s="43"/>
      <c r="B199" s="7" t="s">
        <v>281</v>
      </c>
      <c r="C199" s="7" t="s">
        <v>282</v>
      </c>
      <c r="D199" s="7" t="s">
        <v>44</v>
      </c>
      <c r="E199" s="1">
        <v>2023</v>
      </c>
      <c r="F199" s="15">
        <v>2892060</v>
      </c>
    </row>
    <row r="200" spans="1:6" ht="35.1" customHeight="1" x14ac:dyDescent="0.25">
      <c r="A200" s="43"/>
      <c r="B200" s="7" t="s">
        <v>264</v>
      </c>
      <c r="C200" s="7" t="s">
        <v>283</v>
      </c>
      <c r="D200" s="7" t="s">
        <v>149</v>
      </c>
      <c r="E200" s="1">
        <v>2023</v>
      </c>
      <c r="F200" s="15">
        <v>77940</v>
      </c>
    </row>
    <row r="201" spans="1:6" ht="35.1" customHeight="1" x14ac:dyDescent="0.25">
      <c r="A201" s="43"/>
      <c r="B201" s="7" t="s">
        <v>284</v>
      </c>
      <c r="C201" s="7" t="s">
        <v>285</v>
      </c>
      <c r="D201" s="7" t="s">
        <v>83</v>
      </c>
      <c r="E201" s="1">
        <v>2023</v>
      </c>
      <c r="F201" s="15">
        <v>1746210</v>
      </c>
    </row>
    <row r="202" spans="1:6" ht="35.1" customHeight="1" x14ac:dyDescent="0.25">
      <c r="A202" s="43"/>
      <c r="B202" s="7" t="s">
        <v>284</v>
      </c>
      <c r="C202" s="7" t="s">
        <v>286</v>
      </c>
      <c r="D202" s="7" t="s">
        <v>57</v>
      </c>
      <c r="E202" s="1">
        <v>2023</v>
      </c>
      <c r="F202" s="15">
        <v>536400</v>
      </c>
    </row>
    <row r="203" spans="1:6" ht="35.1" customHeight="1" x14ac:dyDescent="0.25">
      <c r="A203" s="43"/>
      <c r="B203" s="7" t="s">
        <v>287</v>
      </c>
      <c r="C203" s="7" t="s">
        <v>288</v>
      </c>
      <c r="D203" s="7" t="s">
        <v>149</v>
      </c>
      <c r="E203" s="1">
        <v>2023</v>
      </c>
      <c r="F203" s="15">
        <v>51960</v>
      </c>
    </row>
    <row r="204" spans="1:6" ht="35.1" customHeight="1" x14ac:dyDescent="0.25">
      <c r="A204" s="43"/>
      <c r="B204" s="7" t="s">
        <v>281</v>
      </c>
      <c r="C204" s="7" t="s">
        <v>289</v>
      </c>
      <c r="D204" s="7" t="s">
        <v>83</v>
      </c>
      <c r="E204" s="1">
        <v>2023</v>
      </c>
      <c r="F204" s="15">
        <v>683340</v>
      </c>
    </row>
    <row r="205" spans="1:6" ht="35.1" customHeight="1" x14ac:dyDescent="0.25">
      <c r="A205" s="43"/>
      <c r="B205" s="7" t="s">
        <v>290</v>
      </c>
      <c r="C205" s="7" t="s">
        <v>291</v>
      </c>
      <c r="D205" s="7" t="s">
        <v>83</v>
      </c>
      <c r="E205" s="1">
        <v>2023</v>
      </c>
      <c r="F205" s="16">
        <v>75100</v>
      </c>
    </row>
    <row r="206" spans="1:6" ht="35.1" customHeight="1" x14ac:dyDescent="0.25">
      <c r="A206" s="43"/>
      <c r="B206" s="7" t="s">
        <v>263</v>
      </c>
      <c r="C206" s="7" t="s">
        <v>292</v>
      </c>
      <c r="D206" s="7" t="s">
        <v>44</v>
      </c>
      <c r="E206" s="1">
        <v>2023</v>
      </c>
      <c r="F206" s="15">
        <v>1290080</v>
      </c>
    </row>
    <row r="207" spans="1:6" ht="35.1" customHeight="1" x14ac:dyDescent="0.25">
      <c r="A207" s="43"/>
      <c r="B207" s="7" t="s">
        <v>281</v>
      </c>
      <c r="C207" s="7" t="s">
        <v>293</v>
      </c>
      <c r="D207" s="7" t="s">
        <v>58</v>
      </c>
      <c r="E207" s="1">
        <v>2023</v>
      </c>
      <c r="F207" s="16">
        <v>1235740</v>
      </c>
    </row>
    <row r="208" spans="1:6" ht="35.1" customHeight="1" x14ac:dyDescent="0.25">
      <c r="A208" s="43"/>
      <c r="B208" s="7" t="s">
        <v>294</v>
      </c>
      <c r="C208" s="7" t="s">
        <v>295</v>
      </c>
      <c r="D208" s="7" t="s">
        <v>44</v>
      </c>
      <c r="E208" s="1">
        <v>2023</v>
      </c>
      <c r="F208" s="16">
        <v>458226</v>
      </c>
    </row>
    <row r="209" spans="1:6" ht="35.1" customHeight="1" x14ac:dyDescent="0.25">
      <c r="A209" s="43"/>
      <c r="B209" s="7" t="s">
        <v>296</v>
      </c>
      <c r="C209" s="7" t="s">
        <v>297</v>
      </c>
      <c r="D209" s="7" t="s">
        <v>44</v>
      </c>
      <c r="E209" s="1">
        <v>2023</v>
      </c>
      <c r="F209" s="16">
        <v>508160</v>
      </c>
    </row>
    <row r="210" spans="1:6" ht="35.1" customHeight="1" x14ac:dyDescent="0.25">
      <c r="A210" s="43"/>
      <c r="B210" s="7" t="s">
        <v>298</v>
      </c>
      <c r="C210" s="7" t="s">
        <v>299</v>
      </c>
      <c r="D210" s="7" t="s">
        <v>44</v>
      </c>
      <c r="E210" s="1">
        <v>2023</v>
      </c>
      <c r="F210" s="16">
        <v>388800</v>
      </c>
    </row>
    <row r="211" spans="1:6" ht="35.1" customHeight="1" x14ac:dyDescent="0.25">
      <c r="A211" s="43"/>
      <c r="B211" s="7" t="s">
        <v>300</v>
      </c>
      <c r="C211" s="7" t="s">
        <v>301</v>
      </c>
      <c r="D211" s="7" t="s">
        <v>83</v>
      </c>
      <c r="E211" s="1">
        <v>2023</v>
      </c>
      <c r="F211" s="15">
        <v>95986</v>
      </c>
    </row>
    <row r="212" spans="1:6" ht="35.1" customHeight="1" x14ac:dyDescent="0.25">
      <c r="A212" s="43"/>
      <c r="B212" s="7" t="s">
        <v>302</v>
      </c>
      <c r="C212" s="7" t="s">
        <v>303</v>
      </c>
      <c r="D212" s="7" t="s">
        <v>58</v>
      </c>
      <c r="E212" s="1">
        <v>2023</v>
      </c>
      <c r="F212" s="15">
        <v>188240</v>
      </c>
    </row>
    <row r="213" spans="1:6" ht="35.1" customHeight="1" x14ac:dyDescent="0.25">
      <c r="A213" s="43"/>
      <c r="B213" s="7" t="s">
        <v>300</v>
      </c>
      <c r="C213" s="7" t="s">
        <v>305</v>
      </c>
      <c r="D213" s="7" t="s">
        <v>58</v>
      </c>
      <c r="E213" s="1">
        <v>2023</v>
      </c>
      <c r="F213" s="15">
        <v>14495</v>
      </c>
    </row>
    <row r="214" spans="1:6" ht="35.1" customHeight="1" x14ac:dyDescent="0.25">
      <c r="A214" s="43"/>
      <c r="B214" s="7" t="s">
        <v>306</v>
      </c>
      <c r="C214" s="7" t="s">
        <v>307</v>
      </c>
      <c r="D214" s="7" t="s">
        <v>44</v>
      </c>
      <c r="E214" s="1">
        <v>2023</v>
      </c>
      <c r="F214" s="16">
        <v>16977960</v>
      </c>
    </row>
    <row r="215" spans="1:6" ht="35.1" customHeight="1" x14ac:dyDescent="0.25">
      <c r="A215" s="43"/>
      <c r="B215" s="7" t="s">
        <v>300</v>
      </c>
      <c r="C215" s="7" t="s">
        <v>308</v>
      </c>
      <c r="D215" s="7" t="s">
        <v>44</v>
      </c>
      <c r="E215" s="1">
        <v>2023</v>
      </c>
      <c r="F215" s="15">
        <v>13630966</v>
      </c>
    </row>
    <row r="216" spans="1:6" s="32" customFormat="1" ht="35.1" customHeight="1" x14ac:dyDescent="0.25">
      <c r="A216" s="43"/>
      <c r="B216" s="33" t="s">
        <v>304</v>
      </c>
      <c r="C216" s="33" t="s">
        <v>309</v>
      </c>
      <c r="D216" s="33" t="s">
        <v>44</v>
      </c>
      <c r="E216" s="34">
        <v>2023</v>
      </c>
      <c r="F216" s="15">
        <v>2000000</v>
      </c>
    </row>
    <row r="217" spans="1:6" ht="35.1" customHeight="1" x14ac:dyDescent="0.25">
      <c r="A217" s="43"/>
      <c r="B217" s="7" t="s">
        <v>310</v>
      </c>
      <c r="C217" s="7" t="s">
        <v>311</v>
      </c>
      <c r="D217" s="7" t="s">
        <v>83</v>
      </c>
      <c r="E217" s="1">
        <v>2023</v>
      </c>
      <c r="F217" s="16">
        <v>9336529</v>
      </c>
    </row>
    <row r="218" spans="1:6" ht="35.1" customHeight="1" x14ac:dyDescent="0.25">
      <c r="A218" s="43"/>
      <c r="B218" s="7" t="s">
        <v>312</v>
      </c>
      <c r="C218" s="7" t="s">
        <v>313</v>
      </c>
      <c r="D218" s="7" t="s">
        <v>44</v>
      </c>
      <c r="E218" s="1">
        <v>2023</v>
      </c>
      <c r="F218" s="15">
        <v>10416020</v>
      </c>
    </row>
    <row r="219" spans="1:6" ht="35.1" customHeight="1" x14ac:dyDescent="0.25">
      <c r="A219" s="43"/>
      <c r="B219" s="7" t="s">
        <v>314</v>
      </c>
      <c r="C219" s="7" t="s">
        <v>315</v>
      </c>
      <c r="D219" s="7" t="s">
        <v>58</v>
      </c>
      <c r="E219" s="1">
        <v>2023</v>
      </c>
      <c r="F219" s="15">
        <v>8877250</v>
      </c>
    </row>
    <row r="220" spans="1:6" ht="35.1" customHeight="1" x14ac:dyDescent="0.25">
      <c r="A220" s="43"/>
      <c r="B220" s="7" t="s">
        <v>277</v>
      </c>
      <c r="C220" s="7" t="s">
        <v>316</v>
      </c>
      <c r="D220" s="7" t="s">
        <v>44</v>
      </c>
      <c r="E220" s="1">
        <v>2023</v>
      </c>
      <c r="F220" s="15">
        <v>9312920</v>
      </c>
    </row>
    <row r="221" spans="1:6" ht="35.1" customHeight="1" x14ac:dyDescent="0.25">
      <c r="A221" s="43"/>
      <c r="B221" s="7" t="s">
        <v>317</v>
      </c>
      <c r="C221" s="7" t="s">
        <v>318</v>
      </c>
      <c r="D221" s="7" t="s">
        <v>44</v>
      </c>
      <c r="E221" s="1">
        <v>2023</v>
      </c>
      <c r="F221" s="15">
        <v>4025240</v>
      </c>
    </row>
    <row r="222" spans="1:6" ht="35.1" customHeight="1" x14ac:dyDescent="0.25">
      <c r="A222" s="43"/>
      <c r="B222" s="7" t="s">
        <v>319</v>
      </c>
      <c r="C222" s="7" t="s">
        <v>320</v>
      </c>
      <c r="D222" s="7" t="s">
        <v>44</v>
      </c>
      <c r="E222" s="1">
        <v>2023</v>
      </c>
      <c r="F222" s="15">
        <v>6508840</v>
      </c>
    </row>
    <row r="223" spans="1:6" ht="35.1" customHeight="1" x14ac:dyDescent="0.25">
      <c r="A223" s="43"/>
      <c r="B223" s="7" t="s">
        <v>321</v>
      </c>
      <c r="C223" s="7" t="s">
        <v>322</v>
      </c>
      <c r="D223" s="7" t="s">
        <v>44</v>
      </c>
      <c r="E223" s="1">
        <v>2023</v>
      </c>
      <c r="F223" s="15">
        <v>6099105</v>
      </c>
    </row>
    <row r="224" spans="1:6" ht="35.1" customHeight="1" x14ac:dyDescent="0.25">
      <c r="A224" s="43"/>
      <c r="B224" s="7" t="s">
        <v>278</v>
      </c>
      <c r="C224" s="7" t="s">
        <v>323</v>
      </c>
      <c r="D224" s="7" t="s">
        <v>83</v>
      </c>
      <c r="E224" s="1">
        <v>2023</v>
      </c>
      <c r="F224" s="15">
        <v>4210360</v>
      </c>
    </row>
    <row r="225" spans="1:6" ht="35.1" customHeight="1" x14ac:dyDescent="0.25">
      <c r="A225" s="43"/>
      <c r="B225" s="7" t="s">
        <v>324</v>
      </c>
      <c r="C225" s="7" t="s">
        <v>325</v>
      </c>
      <c r="D225" s="7" t="s">
        <v>149</v>
      </c>
      <c r="E225" s="1">
        <v>2023</v>
      </c>
      <c r="F225" s="15">
        <v>4499000</v>
      </c>
    </row>
    <row r="226" spans="1:6" ht="35.1" customHeight="1" x14ac:dyDescent="0.25">
      <c r="A226" s="43"/>
      <c r="B226" s="7" t="s">
        <v>279</v>
      </c>
      <c r="C226" s="7" t="s">
        <v>326</v>
      </c>
      <c r="D226" s="7" t="s">
        <v>58</v>
      </c>
      <c r="E226" s="1">
        <v>2023</v>
      </c>
      <c r="F226" s="15">
        <v>3636120</v>
      </c>
    </row>
    <row r="227" spans="1:6" ht="35.1" customHeight="1" x14ac:dyDescent="0.25">
      <c r="A227" s="43"/>
      <c r="B227" s="7" t="s">
        <v>306</v>
      </c>
      <c r="C227" s="7" t="s">
        <v>327</v>
      </c>
      <c r="D227" s="7" t="s">
        <v>83</v>
      </c>
      <c r="E227" s="1">
        <v>2023</v>
      </c>
      <c r="F227" s="15">
        <v>4387860</v>
      </c>
    </row>
    <row r="228" spans="1:6" ht="35.1" customHeight="1" x14ac:dyDescent="0.25">
      <c r="A228" s="43"/>
      <c r="B228" s="7" t="s">
        <v>298</v>
      </c>
      <c r="C228" s="7" t="s">
        <v>328</v>
      </c>
      <c r="D228" s="7" t="s">
        <v>57</v>
      </c>
      <c r="E228" s="1">
        <v>2023</v>
      </c>
      <c r="F228" s="15">
        <v>3235280</v>
      </c>
    </row>
    <row r="229" spans="1:6" ht="35.1" customHeight="1" x14ac:dyDescent="0.25">
      <c r="A229" s="43"/>
      <c r="B229" s="7" t="s">
        <v>329</v>
      </c>
      <c r="C229" s="7" t="s">
        <v>330</v>
      </c>
      <c r="D229" s="7" t="s">
        <v>44</v>
      </c>
      <c r="E229" s="1">
        <v>2023</v>
      </c>
      <c r="F229" s="15">
        <v>5363360</v>
      </c>
    </row>
    <row r="230" spans="1:6" ht="35.1" customHeight="1" x14ac:dyDescent="0.25">
      <c r="A230" s="43"/>
      <c r="B230" s="7" t="s">
        <v>331</v>
      </c>
      <c r="C230" s="7" t="s">
        <v>332</v>
      </c>
      <c r="D230" s="7" t="s">
        <v>44</v>
      </c>
      <c r="E230" s="1">
        <v>2023</v>
      </c>
      <c r="F230" s="15">
        <v>2177880</v>
      </c>
    </row>
    <row r="231" spans="1:6" ht="35.1" customHeight="1" x14ac:dyDescent="0.25">
      <c r="A231" s="43"/>
      <c r="B231" s="7" t="s">
        <v>302</v>
      </c>
      <c r="C231" s="7" t="s">
        <v>333</v>
      </c>
      <c r="D231" s="7" t="s">
        <v>57</v>
      </c>
      <c r="E231" s="1">
        <v>2023</v>
      </c>
      <c r="F231" s="15">
        <v>2534679</v>
      </c>
    </row>
    <row r="232" spans="1:6" ht="35.1" customHeight="1" x14ac:dyDescent="0.25">
      <c r="A232" s="43"/>
      <c r="B232" s="7" t="s">
        <v>334</v>
      </c>
      <c r="C232" s="7" t="s">
        <v>335</v>
      </c>
      <c r="D232" s="7" t="s">
        <v>83</v>
      </c>
      <c r="E232" s="1">
        <v>2023</v>
      </c>
      <c r="F232" s="15">
        <v>1787342</v>
      </c>
    </row>
    <row r="233" spans="1:6" ht="35.1" customHeight="1" x14ac:dyDescent="0.25">
      <c r="A233" s="43"/>
      <c r="B233" s="7" t="s">
        <v>310</v>
      </c>
      <c r="C233" s="7" t="s">
        <v>336</v>
      </c>
      <c r="D233" s="7" t="s">
        <v>44</v>
      </c>
      <c r="E233" s="1">
        <v>2023</v>
      </c>
      <c r="F233" s="15">
        <v>3591784</v>
      </c>
    </row>
    <row r="234" spans="1:6" ht="35.1" customHeight="1" x14ac:dyDescent="0.25">
      <c r="A234" s="43"/>
      <c r="B234" s="7" t="s">
        <v>337</v>
      </c>
      <c r="C234" s="7" t="s">
        <v>338</v>
      </c>
      <c r="D234" s="7" t="s">
        <v>83</v>
      </c>
      <c r="E234" s="1">
        <v>2023</v>
      </c>
      <c r="F234" s="15">
        <v>1085200</v>
      </c>
    </row>
    <row r="235" spans="1:6" ht="35.1" customHeight="1" x14ac:dyDescent="0.25">
      <c r="A235" s="43"/>
      <c r="B235" s="7" t="s">
        <v>339</v>
      </c>
      <c r="C235" s="7" t="s">
        <v>340</v>
      </c>
      <c r="D235" s="7" t="s">
        <v>44</v>
      </c>
      <c r="E235" s="1">
        <v>2023</v>
      </c>
      <c r="F235" s="15">
        <v>1135800</v>
      </c>
    </row>
    <row r="236" spans="1:6" ht="35.1" customHeight="1" x14ac:dyDescent="0.25">
      <c r="A236" s="43"/>
      <c r="B236" s="7" t="s">
        <v>339</v>
      </c>
      <c r="C236" s="7" t="s">
        <v>341</v>
      </c>
      <c r="D236" s="7" t="s">
        <v>83</v>
      </c>
      <c r="E236" s="1">
        <v>2023</v>
      </c>
      <c r="F236" s="15">
        <v>1826360</v>
      </c>
    </row>
    <row r="237" spans="1:6" ht="35.1" customHeight="1" x14ac:dyDescent="0.25">
      <c r="A237" s="43"/>
      <c r="B237" s="7" t="s">
        <v>284</v>
      </c>
      <c r="C237" s="7" t="s">
        <v>342</v>
      </c>
      <c r="D237" s="7" t="s">
        <v>44</v>
      </c>
      <c r="E237" s="1">
        <v>2023</v>
      </c>
      <c r="F237" s="15">
        <v>2204822</v>
      </c>
    </row>
    <row r="238" spans="1:6" ht="35.1" customHeight="1" x14ac:dyDescent="0.25">
      <c r="A238" s="43"/>
      <c r="B238" s="7" t="s">
        <v>343</v>
      </c>
      <c r="C238" s="7" t="s">
        <v>344</v>
      </c>
      <c r="D238" s="7" t="s">
        <v>44</v>
      </c>
      <c r="E238" s="1">
        <v>2023</v>
      </c>
      <c r="F238" s="15">
        <v>9107160</v>
      </c>
    </row>
    <row r="239" spans="1:6" ht="35.1" customHeight="1" x14ac:dyDescent="0.25">
      <c r="A239" s="43"/>
      <c r="B239" s="7" t="s">
        <v>334</v>
      </c>
      <c r="C239" s="7" t="s">
        <v>345</v>
      </c>
      <c r="D239" s="7" t="s">
        <v>44</v>
      </c>
      <c r="E239" s="1">
        <v>2023</v>
      </c>
      <c r="F239" s="15">
        <v>1045240</v>
      </c>
    </row>
    <row r="240" spans="1:6" ht="35.1" customHeight="1" x14ac:dyDescent="0.25">
      <c r="A240" s="43"/>
      <c r="B240" s="7" t="s">
        <v>287</v>
      </c>
      <c r="C240" s="7" t="s">
        <v>346</v>
      </c>
      <c r="D240" s="7" t="s">
        <v>83</v>
      </c>
      <c r="E240" s="1">
        <v>2023</v>
      </c>
      <c r="F240" s="15">
        <v>1045240</v>
      </c>
    </row>
    <row r="241" spans="1:6" ht="35.1" customHeight="1" x14ac:dyDescent="0.25">
      <c r="A241" s="43"/>
      <c r="B241" s="7" t="s">
        <v>261</v>
      </c>
      <c r="C241" s="7" t="s">
        <v>347</v>
      </c>
      <c r="D241" s="7" t="s">
        <v>44</v>
      </c>
      <c r="E241" s="1">
        <v>2023</v>
      </c>
      <c r="F241" s="15">
        <v>688720</v>
      </c>
    </row>
    <row r="242" spans="1:6" ht="35.1" customHeight="1" x14ac:dyDescent="0.25">
      <c r="A242" s="43"/>
      <c r="B242" s="7" t="s">
        <v>273</v>
      </c>
      <c r="C242" s="7" t="s">
        <v>348</v>
      </c>
      <c r="D242" s="7" t="s">
        <v>44</v>
      </c>
      <c r="E242" s="1">
        <v>2023</v>
      </c>
      <c r="F242" s="15">
        <v>575981</v>
      </c>
    </row>
    <row r="243" spans="1:6" ht="35.1" customHeight="1" x14ac:dyDescent="0.25">
      <c r="A243" s="43"/>
      <c r="B243" s="7" t="s">
        <v>349</v>
      </c>
      <c r="C243" s="7" t="s">
        <v>350</v>
      </c>
      <c r="D243" s="7" t="s">
        <v>83</v>
      </c>
      <c r="E243" s="1">
        <v>2023</v>
      </c>
      <c r="F243" s="15">
        <v>745014</v>
      </c>
    </row>
    <row r="244" spans="1:6" ht="35.1" customHeight="1" x14ac:dyDescent="0.25">
      <c r="A244" s="43"/>
      <c r="B244" s="7" t="s">
        <v>351</v>
      </c>
      <c r="C244" s="7" t="s">
        <v>352</v>
      </c>
      <c r="D244" s="7" t="s">
        <v>44</v>
      </c>
      <c r="E244" s="1">
        <v>2023</v>
      </c>
      <c r="F244" s="15">
        <v>2319539</v>
      </c>
    </row>
    <row r="245" spans="1:6" ht="35.1" customHeight="1" x14ac:dyDescent="0.25">
      <c r="A245" s="43"/>
      <c r="B245" s="7" t="s">
        <v>353</v>
      </c>
      <c r="C245" s="7" t="s">
        <v>354</v>
      </c>
      <c r="D245" s="7" t="s">
        <v>83</v>
      </c>
      <c r="E245" s="1">
        <v>2023</v>
      </c>
      <c r="F245" s="15">
        <v>879525</v>
      </c>
    </row>
    <row r="246" spans="1:6" ht="35.1" customHeight="1" x14ac:dyDescent="0.25">
      <c r="A246" s="43"/>
      <c r="B246" s="7" t="s">
        <v>355</v>
      </c>
      <c r="C246" s="7" t="s">
        <v>356</v>
      </c>
      <c r="D246" s="7" t="s">
        <v>44</v>
      </c>
      <c r="E246" s="1">
        <v>2023</v>
      </c>
      <c r="F246" s="15">
        <v>2685145</v>
      </c>
    </row>
    <row r="247" spans="1:6" ht="35.1" customHeight="1" x14ac:dyDescent="0.25">
      <c r="A247" s="43"/>
      <c r="B247" s="7" t="s">
        <v>357</v>
      </c>
      <c r="C247" s="7" t="s">
        <v>358</v>
      </c>
      <c r="D247" s="7" t="s">
        <v>83</v>
      </c>
      <c r="E247" s="1">
        <v>2023</v>
      </c>
      <c r="F247" s="16">
        <v>343380</v>
      </c>
    </row>
    <row r="248" spans="1:6" ht="35.1" customHeight="1" x14ac:dyDescent="0.25">
      <c r="A248" s="43"/>
      <c r="B248" s="7" t="s">
        <v>296</v>
      </c>
      <c r="C248" s="7" t="s">
        <v>359</v>
      </c>
      <c r="D248" s="7" t="s">
        <v>83</v>
      </c>
      <c r="E248" s="1">
        <v>2023</v>
      </c>
      <c r="F248" s="16">
        <v>1298180</v>
      </c>
    </row>
    <row r="249" spans="1:6" ht="35.1" customHeight="1" x14ac:dyDescent="0.25">
      <c r="A249" s="43"/>
      <c r="B249" s="7" t="s">
        <v>360</v>
      </c>
      <c r="C249" s="7" t="s">
        <v>361</v>
      </c>
      <c r="D249" s="7" t="s">
        <v>83</v>
      </c>
      <c r="E249" s="1">
        <v>2023</v>
      </c>
      <c r="F249" s="16">
        <v>1302340</v>
      </c>
    </row>
    <row r="250" spans="1:6" ht="35.1" customHeight="1" x14ac:dyDescent="0.25">
      <c r="A250" s="44"/>
      <c r="B250" s="7" t="s">
        <v>339</v>
      </c>
      <c r="C250" s="7" t="s">
        <v>362</v>
      </c>
      <c r="D250" s="7" t="s">
        <v>149</v>
      </c>
      <c r="E250" s="1">
        <v>2023</v>
      </c>
      <c r="F250" s="15">
        <v>507100</v>
      </c>
    </row>
    <row r="251" spans="1:6" ht="35.1" customHeight="1" x14ac:dyDescent="0.25">
      <c r="A251" s="45" t="s">
        <v>3</v>
      </c>
      <c r="B251" s="46"/>
      <c r="C251" s="46"/>
      <c r="D251" s="46"/>
      <c r="E251" s="47"/>
      <c r="F251" s="14">
        <f>SUM(F188:F250)</f>
        <v>183014648</v>
      </c>
    </row>
    <row r="252" spans="1:6" ht="35.1" customHeight="1" x14ac:dyDescent="0.25">
      <c r="A252" s="55" t="s">
        <v>363</v>
      </c>
      <c r="B252" s="7" t="s">
        <v>364</v>
      </c>
      <c r="C252" s="7" t="s">
        <v>365</v>
      </c>
      <c r="D252" s="8" t="s">
        <v>44</v>
      </c>
      <c r="E252" s="1">
        <v>2023</v>
      </c>
      <c r="F252" s="15">
        <v>5782588</v>
      </c>
    </row>
    <row r="253" spans="1:6" ht="35.1" customHeight="1" x14ac:dyDescent="0.25">
      <c r="A253" s="55"/>
      <c r="B253" s="7" t="s">
        <v>364</v>
      </c>
      <c r="C253" s="7" t="s">
        <v>366</v>
      </c>
      <c r="D253" s="8" t="s">
        <v>45</v>
      </c>
      <c r="E253" s="1">
        <v>2023</v>
      </c>
      <c r="F253" s="15">
        <v>5679457</v>
      </c>
    </row>
    <row r="254" spans="1:6" ht="35.1" customHeight="1" x14ac:dyDescent="0.25">
      <c r="A254" s="55"/>
      <c r="B254" s="7" t="s">
        <v>367</v>
      </c>
      <c r="C254" s="7" t="s">
        <v>368</v>
      </c>
      <c r="D254" s="8" t="s">
        <v>43</v>
      </c>
      <c r="E254" s="1">
        <v>2023</v>
      </c>
      <c r="F254" s="16">
        <v>5866017</v>
      </c>
    </row>
    <row r="255" spans="1:6" ht="35.1" customHeight="1" x14ac:dyDescent="0.25">
      <c r="A255" s="55"/>
      <c r="B255" s="7" t="s">
        <v>369</v>
      </c>
      <c r="C255" s="7" t="s">
        <v>370</v>
      </c>
      <c r="D255" s="8" t="s">
        <v>83</v>
      </c>
      <c r="E255" s="1">
        <v>2023</v>
      </c>
      <c r="F255" s="15">
        <v>5544666</v>
      </c>
    </row>
    <row r="256" spans="1:6" ht="35.1" customHeight="1" x14ac:dyDescent="0.25">
      <c r="A256" s="55"/>
      <c r="B256" s="7" t="s">
        <v>371</v>
      </c>
      <c r="C256" s="7" t="s">
        <v>372</v>
      </c>
      <c r="D256" s="8" t="s">
        <v>43</v>
      </c>
      <c r="E256" s="1">
        <v>2023</v>
      </c>
      <c r="F256" s="15">
        <v>3571668</v>
      </c>
    </row>
    <row r="257" spans="1:6" ht="35.1" customHeight="1" x14ac:dyDescent="0.25">
      <c r="A257" s="55"/>
      <c r="B257" s="7" t="s">
        <v>373</v>
      </c>
      <c r="C257" s="7" t="s">
        <v>374</v>
      </c>
      <c r="D257" s="8" t="s">
        <v>44</v>
      </c>
      <c r="E257" s="1">
        <v>2023</v>
      </c>
      <c r="F257" s="15">
        <v>1231787</v>
      </c>
    </row>
    <row r="258" spans="1:6" ht="35.1" customHeight="1" x14ac:dyDescent="0.25">
      <c r="A258" s="55"/>
      <c r="B258" s="7" t="s">
        <v>373</v>
      </c>
      <c r="C258" s="7" t="s">
        <v>375</v>
      </c>
      <c r="D258" s="8" t="s">
        <v>43</v>
      </c>
      <c r="E258" s="1">
        <v>2023</v>
      </c>
      <c r="F258" s="15">
        <v>983460</v>
      </c>
    </row>
    <row r="259" spans="1:6" ht="35.1" customHeight="1" x14ac:dyDescent="0.25">
      <c r="A259" s="60" t="s">
        <v>3</v>
      </c>
      <c r="B259" s="61"/>
      <c r="C259" s="61"/>
      <c r="D259" s="61"/>
      <c r="E259" s="54"/>
      <c r="F259" s="14">
        <f>SUM(F252:F258)</f>
        <v>28659643</v>
      </c>
    </row>
    <row r="260" spans="1:6" ht="35.1" customHeight="1" x14ac:dyDescent="0.25">
      <c r="A260" s="55" t="s">
        <v>5</v>
      </c>
      <c r="B260" s="7" t="s">
        <v>376</v>
      </c>
      <c r="C260" s="7" t="s">
        <v>377</v>
      </c>
      <c r="D260" s="7" t="s">
        <v>45</v>
      </c>
      <c r="E260" s="1">
        <v>2023</v>
      </c>
      <c r="F260" s="15">
        <v>248022</v>
      </c>
    </row>
    <row r="261" spans="1:6" ht="35.1" customHeight="1" x14ac:dyDescent="0.25">
      <c r="A261" s="55"/>
      <c r="B261" s="7" t="s">
        <v>378</v>
      </c>
      <c r="C261" s="7" t="s">
        <v>379</v>
      </c>
      <c r="D261" s="7" t="s">
        <v>58</v>
      </c>
      <c r="E261" s="1">
        <v>2023</v>
      </c>
      <c r="F261" s="16">
        <v>152000</v>
      </c>
    </row>
    <row r="262" spans="1:6" ht="35.1" customHeight="1" x14ac:dyDescent="0.25">
      <c r="A262" s="55"/>
      <c r="B262" s="7" t="s">
        <v>378</v>
      </c>
      <c r="C262" s="7" t="s">
        <v>380</v>
      </c>
      <c r="D262" s="7" t="s">
        <v>44</v>
      </c>
      <c r="E262" s="1">
        <v>2023</v>
      </c>
      <c r="F262" s="16">
        <v>150000</v>
      </c>
    </row>
    <row r="263" spans="1:6" ht="35.1" customHeight="1" x14ac:dyDescent="0.25">
      <c r="A263" s="55"/>
      <c r="B263" s="7" t="s">
        <v>376</v>
      </c>
      <c r="C263" s="7" t="s">
        <v>381</v>
      </c>
      <c r="D263" s="7" t="s">
        <v>57</v>
      </c>
      <c r="E263" s="1">
        <v>2023</v>
      </c>
      <c r="F263" s="16">
        <v>933671</v>
      </c>
    </row>
    <row r="264" spans="1:6" ht="35.1" customHeight="1" x14ac:dyDescent="0.25">
      <c r="A264" s="55" t="s">
        <v>3</v>
      </c>
      <c r="B264" s="56"/>
      <c r="C264" s="56"/>
      <c r="D264" s="56"/>
      <c r="E264" s="56"/>
      <c r="F264" s="17">
        <f>SUM(F260:F263)</f>
        <v>1483693</v>
      </c>
    </row>
    <row r="265" spans="1:6" ht="35.1" customHeight="1" x14ac:dyDescent="0.25">
      <c r="A265" s="55" t="s">
        <v>11</v>
      </c>
      <c r="B265" s="7" t="s">
        <v>382</v>
      </c>
      <c r="C265" s="7" t="s">
        <v>383</v>
      </c>
      <c r="D265" s="7" t="s">
        <v>45</v>
      </c>
      <c r="E265" s="1">
        <v>2023</v>
      </c>
      <c r="F265" s="15">
        <v>1550661</v>
      </c>
    </row>
    <row r="266" spans="1:6" ht="35.1" customHeight="1" x14ac:dyDescent="0.25">
      <c r="A266" s="55"/>
      <c r="B266" s="7" t="s">
        <v>384</v>
      </c>
      <c r="C266" s="7" t="s">
        <v>385</v>
      </c>
      <c r="D266" s="7" t="s">
        <v>58</v>
      </c>
      <c r="E266" s="1">
        <v>2022</v>
      </c>
      <c r="F266" s="15">
        <v>76535</v>
      </c>
    </row>
    <row r="267" spans="1:6" ht="35.1" customHeight="1" x14ac:dyDescent="0.25">
      <c r="A267" s="55"/>
      <c r="B267" s="7" t="s">
        <v>382</v>
      </c>
      <c r="C267" s="7" t="s">
        <v>386</v>
      </c>
      <c r="D267" s="7" t="s">
        <v>57</v>
      </c>
      <c r="E267" s="1">
        <v>2022</v>
      </c>
      <c r="F267" s="15">
        <v>98028</v>
      </c>
    </row>
    <row r="268" spans="1:6" ht="35.1" customHeight="1" x14ac:dyDescent="0.25">
      <c r="A268" s="45" t="s">
        <v>3</v>
      </c>
      <c r="B268" s="46"/>
      <c r="C268" s="46"/>
      <c r="D268" s="46"/>
      <c r="E268" s="47"/>
      <c r="F268" s="14">
        <f>SUM(F265:F267)</f>
        <v>1725224</v>
      </c>
    </row>
    <row r="269" spans="1:6" ht="35.1" customHeight="1" x14ac:dyDescent="0.25">
      <c r="A269" s="55" t="s">
        <v>387</v>
      </c>
      <c r="B269" s="7" t="s">
        <v>388</v>
      </c>
      <c r="C269" s="7" t="s">
        <v>389</v>
      </c>
      <c r="D269" s="7" t="s">
        <v>45</v>
      </c>
      <c r="E269" s="1">
        <v>2023</v>
      </c>
      <c r="F269" s="15">
        <v>315000</v>
      </c>
    </row>
    <row r="270" spans="1:6" ht="35.1" customHeight="1" x14ac:dyDescent="0.25">
      <c r="A270" s="55"/>
      <c r="B270" s="7" t="s">
        <v>390</v>
      </c>
      <c r="C270" s="7" t="s">
        <v>391</v>
      </c>
      <c r="D270" s="7" t="s">
        <v>45</v>
      </c>
      <c r="E270" s="1">
        <v>2023</v>
      </c>
      <c r="F270" s="15">
        <v>10370462</v>
      </c>
    </row>
    <row r="271" spans="1:6" ht="35.1" customHeight="1" x14ac:dyDescent="0.25">
      <c r="A271" s="55"/>
      <c r="B271" s="7" t="s">
        <v>388</v>
      </c>
      <c r="C271" s="7" t="s">
        <v>392</v>
      </c>
      <c r="D271" s="7" t="s">
        <v>43</v>
      </c>
      <c r="E271" s="1">
        <v>2023</v>
      </c>
      <c r="F271" s="15">
        <v>8323543</v>
      </c>
    </row>
    <row r="272" spans="1:6" ht="35.1" customHeight="1" x14ac:dyDescent="0.25">
      <c r="A272" s="55"/>
      <c r="B272" s="7" t="s">
        <v>393</v>
      </c>
      <c r="C272" s="7" t="s">
        <v>394</v>
      </c>
      <c r="D272" s="7" t="s">
        <v>45</v>
      </c>
      <c r="E272" s="1">
        <v>2023</v>
      </c>
      <c r="F272" s="15">
        <v>5487458</v>
      </c>
    </row>
    <row r="273" spans="1:6" ht="35.1" customHeight="1" x14ac:dyDescent="0.25">
      <c r="A273" s="55"/>
      <c r="B273" s="7" t="s">
        <v>395</v>
      </c>
      <c r="C273" s="7" t="s">
        <v>396</v>
      </c>
      <c r="D273" s="7" t="s">
        <v>45</v>
      </c>
      <c r="E273" s="1">
        <v>2023</v>
      </c>
      <c r="F273" s="16">
        <v>151620</v>
      </c>
    </row>
    <row r="274" spans="1:6" ht="35.1" customHeight="1" x14ac:dyDescent="0.25">
      <c r="A274" s="51" t="s">
        <v>3</v>
      </c>
      <c r="B274" s="52"/>
      <c r="C274" s="52"/>
      <c r="D274" s="52"/>
      <c r="E274" s="53"/>
      <c r="F274" s="17">
        <f>SUM(F269:F273)</f>
        <v>24648083</v>
      </c>
    </row>
    <row r="275" spans="1:6" ht="35.1" customHeight="1" x14ac:dyDescent="0.25">
      <c r="A275" s="55" t="s">
        <v>13</v>
      </c>
      <c r="B275" s="7" t="s">
        <v>397</v>
      </c>
      <c r="C275" s="7" t="s">
        <v>398</v>
      </c>
      <c r="D275" s="7" t="s">
        <v>44</v>
      </c>
      <c r="E275" s="1">
        <v>2023</v>
      </c>
      <c r="F275" s="15">
        <v>484440</v>
      </c>
    </row>
    <row r="276" spans="1:6" ht="35.1" customHeight="1" x14ac:dyDescent="0.25">
      <c r="A276" s="55"/>
      <c r="B276" s="7" t="s">
        <v>399</v>
      </c>
      <c r="C276" s="7" t="s">
        <v>400</v>
      </c>
      <c r="D276" s="7" t="s">
        <v>44</v>
      </c>
      <c r="E276" s="1">
        <v>2023</v>
      </c>
      <c r="F276" s="16">
        <v>28236240</v>
      </c>
    </row>
    <row r="277" spans="1:6" ht="35.1" customHeight="1" x14ac:dyDescent="0.25">
      <c r="A277" s="55"/>
      <c r="B277" s="7" t="s">
        <v>399</v>
      </c>
      <c r="C277" s="7" t="s">
        <v>401</v>
      </c>
      <c r="D277" s="7" t="s">
        <v>58</v>
      </c>
      <c r="E277" s="1">
        <v>2023</v>
      </c>
      <c r="F277" s="15">
        <v>11615400</v>
      </c>
    </row>
    <row r="278" spans="1:6" ht="35.1" customHeight="1" x14ac:dyDescent="0.25">
      <c r="A278" s="55"/>
      <c r="B278" s="7" t="s">
        <v>402</v>
      </c>
      <c r="C278" s="7" t="s">
        <v>403</v>
      </c>
      <c r="D278" s="7" t="s">
        <v>44</v>
      </c>
      <c r="E278" s="1">
        <v>2023</v>
      </c>
      <c r="F278" s="16">
        <v>16204199</v>
      </c>
    </row>
    <row r="279" spans="1:6" ht="35.1" customHeight="1" x14ac:dyDescent="0.25">
      <c r="A279" s="55"/>
      <c r="B279" s="7" t="s">
        <v>397</v>
      </c>
      <c r="C279" s="7" t="s">
        <v>404</v>
      </c>
      <c r="D279" s="7" t="s">
        <v>83</v>
      </c>
      <c r="E279" s="1">
        <v>2023</v>
      </c>
      <c r="F279" s="15">
        <v>4740300</v>
      </c>
    </row>
    <row r="280" spans="1:6" s="32" customFormat="1" ht="35.1" customHeight="1" x14ac:dyDescent="0.25">
      <c r="A280" s="55"/>
      <c r="B280" s="33" t="s">
        <v>405</v>
      </c>
      <c r="C280" s="33" t="s">
        <v>406</v>
      </c>
      <c r="D280" s="33" t="s">
        <v>44</v>
      </c>
      <c r="E280" s="34">
        <v>2023</v>
      </c>
      <c r="F280" s="15">
        <v>3000000</v>
      </c>
    </row>
    <row r="281" spans="1:6" s="32" customFormat="1" ht="35.1" customHeight="1" x14ac:dyDescent="0.25">
      <c r="A281" s="55"/>
      <c r="B281" s="33" t="s">
        <v>405</v>
      </c>
      <c r="C281" s="33" t="s">
        <v>407</v>
      </c>
      <c r="D281" s="33" t="s">
        <v>83</v>
      </c>
      <c r="E281" s="34">
        <v>2023</v>
      </c>
      <c r="F281" s="15">
        <v>4690446</v>
      </c>
    </row>
    <row r="282" spans="1:6" ht="35.1" customHeight="1" x14ac:dyDescent="0.25">
      <c r="A282" s="55"/>
      <c r="B282" s="7" t="s">
        <v>402</v>
      </c>
      <c r="C282" s="7" t="s">
        <v>408</v>
      </c>
      <c r="D282" s="7" t="s">
        <v>83</v>
      </c>
      <c r="E282" s="1">
        <v>2023</v>
      </c>
      <c r="F282" s="16">
        <v>9072889</v>
      </c>
    </row>
    <row r="283" spans="1:6" ht="35.1" customHeight="1" x14ac:dyDescent="0.25">
      <c r="A283" s="55"/>
      <c r="B283" s="7" t="s">
        <v>399</v>
      </c>
      <c r="C283" s="7" t="s">
        <v>409</v>
      </c>
      <c r="D283" s="7" t="s">
        <v>83</v>
      </c>
      <c r="E283" s="1">
        <v>2023</v>
      </c>
      <c r="F283" s="16">
        <v>14693026</v>
      </c>
    </row>
    <row r="284" spans="1:6" ht="35.1" customHeight="1" x14ac:dyDescent="0.25">
      <c r="A284" s="55"/>
      <c r="B284" s="7" t="s">
        <v>402</v>
      </c>
      <c r="C284" s="7" t="s">
        <v>410</v>
      </c>
      <c r="D284" s="7" t="s">
        <v>58</v>
      </c>
      <c r="E284" s="1">
        <v>2023</v>
      </c>
      <c r="F284" s="16">
        <v>8697302</v>
      </c>
    </row>
    <row r="285" spans="1:6" ht="35.1" customHeight="1" x14ac:dyDescent="0.25">
      <c r="A285" s="55"/>
      <c r="B285" s="7" t="s">
        <v>405</v>
      </c>
      <c r="C285" s="7" t="s">
        <v>411</v>
      </c>
      <c r="D285" s="7" t="s">
        <v>149</v>
      </c>
      <c r="E285" s="1">
        <v>2023</v>
      </c>
      <c r="F285" s="15">
        <v>751300</v>
      </c>
    </row>
    <row r="286" spans="1:6" ht="35.1" customHeight="1" x14ac:dyDescent="0.25">
      <c r="A286" s="55"/>
      <c r="B286" s="7" t="s">
        <v>611</v>
      </c>
      <c r="C286" s="7" t="s">
        <v>612</v>
      </c>
      <c r="D286" s="7" t="s">
        <v>149</v>
      </c>
      <c r="E286" s="7">
        <v>2023</v>
      </c>
      <c r="F286" s="15">
        <v>476536</v>
      </c>
    </row>
    <row r="287" spans="1:6" ht="35.1" customHeight="1" x14ac:dyDescent="0.25">
      <c r="A287" s="55"/>
      <c r="B287" s="7" t="s">
        <v>611</v>
      </c>
      <c r="C287" s="7" t="s">
        <v>613</v>
      </c>
      <c r="D287" s="7" t="s">
        <v>83</v>
      </c>
      <c r="E287" s="7">
        <v>2023</v>
      </c>
      <c r="F287" s="15">
        <v>8276223</v>
      </c>
    </row>
    <row r="288" spans="1:6" ht="35.1" customHeight="1" x14ac:dyDescent="0.25">
      <c r="A288" s="55" t="s">
        <v>3</v>
      </c>
      <c r="B288" s="56"/>
      <c r="C288" s="56"/>
      <c r="D288" s="56"/>
      <c r="E288" s="56"/>
      <c r="F288" s="17">
        <f>SUM(F275:F287)</f>
        <v>110938301</v>
      </c>
    </row>
    <row r="289" spans="1:6" ht="35.1" customHeight="1" x14ac:dyDescent="0.25">
      <c r="A289" s="55" t="s">
        <v>412</v>
      </c>
      <c r="B289" s="10" t="s">
        <v>413</v>
      </c>
      <c r="C289" s="10" t="s">
        <v>414</v>
      </c>
      <c r="D289" s="10" t="s">
        <v>83</v>
      </c>
      <c r="E289" s="11">
        <v>2023</v>
      </c>
      <c r="F289" s="16">
        <v>549069</v>
      </c>
    </row>
    <row r="290" spans="1:6" ht="35.1" customHeight="1" x14ac:dyDescent="0.25">
      <c r="A290" s="55"/>
      <c r="B290" s="7" t="s">
        <v>415</v>
      </c>
      <c r="C290" s="7" t="s">
        <v>416</v>
      </c>
      <c r="D290" s="7" t="s">
        <v>83</v>
      </c>
      <c r="E290" s="1">
        <v>2023</v>
      </c>
      <c r="F290" s="16">
        <v>1241282</v>
      </c>
    </row>
    <row r="291" spans="1:6" ht="35.1" customHeight="1" x14ac:dyDescent="0.25">
      <c r="A291" s="55"/>
      <c r="B291" s="7" t="s">
        <v>417</v>
      </c>
      <c r="C291" s="7" t="s">
        <v>418</v>
      </c>
      <c r="D291" s="7" t="s">
        <v>58</v>
      </c>
      <c r="E291" s="1">
        <v>2023</v>
      </c>
      <c r="F291" s="15">
        <v>1251121</v>
      </c>
    </row>
    <row r="292" spans="1:6" ht="35.1" customHeight="1" x14ac:dyDescent="0.25">
      <c r="A292" s="55"/>
      <c r="B292" s="7" t="s">
        <v>417</v>
      </c>
      <c r="C292" s="7" t="s">
        <v>419</v>
      </c>
      <c r="D292" s="7" t="s">
        <v>44</v>
      </c>
      <c r="E292" s="1">
        <v>2023</v>
      </c>
      <c r="F292" s="15">
        <v>1487112</v>
      </c>
    </row>
    <row r="293" spans="1:6" ht="35.1" customHeight="1" x14ac:dyDescent="0.25">
      <c r="A293" s="55"/>
      <c r="B293" s="7" t="s">
        <v>420</v>
      </c>
      <c r="C293" s="7" t="s">
        <v>421</v>
      </c>
      <c r="D293" s="7" t="s">
        <v>58</v>
      </c>
      <c r="E293" s="1">
        <v>2023</v>
      </c>
      <c r="F293" s="15">
        <v>15808123</v>
      </c>
    </row>
    <row r="294" spans="1:6" ht="35.1" customHeight="1" x14ac:dyDescent="0.25">
      <c r="A294" s="55"/>
      <c r="B294" s="7" t="s">
        <v>413</v>
      </c>
      <c r="C294" s="7" t="s">
        <v>422</v>
      </c>
      <c r="D294" s="7" t="s">
        <v>58</v>
      </c>
      <c r="E294" s="1">
        <v>2023</v>
      </c>
      <c r="F294" s="15">
        <v>14613913</v>
      </c>
    </row>
    <row r="295" spans="1:6" ht="35.1" customHeight="1" x14ac:dyDescent="0.25">
      <c r="A295" s="55"/>
      <c r="B295" s="7" t="s">
        <v>415</v>
      </c>
      <c r="C295" s="7" t="s">
        <v>423</v>
      </c>
      <c r="D295" s="7" t="s">
        <v>58</v>
      </c>
      <c r="E295" s="1">
        <v>2023</v>
      </c>
      <c r="F295" s="15">
        <v>12252916</v>
      </c>
    </row>
    <row r="296" spans="1:6" ht="35.1" customHeight="1" x14ac:dyDescent="0.25">
      <c r="A296" s="55"/>
      <c r="B296" s="7" t="s">
        <v>424</v>
      </c>
      <c r="C296" s="7" t="s">
        <v>425</v>
      </c>
      <c r="D296" s="7" t="s">
        <v>58</v>
      </c>
      <c r="E296" s="1">
        <v>2023</v>
      </c>
      <c r="F296" s="15">
        <v>10534074</v>
      </c>
    </row>
    <row r="297" spans="1:6" ht="34.5" customHeight="1" x14ac:dyDescent="0.25">
      <c r="A297" s="55"/>
      <c r="B297" s="7" t="s">
        <v>424</v>
      </c>
      <c r="C297" s="7" t="s">
        <v>426</v>
      </c>
      <c r="D297" s="7" t="s">
        <v>44</v>
      </c>
      <c r="E297" s="1">
        <v>2023</v>
      </c>
      <c r="F297" s="15">
        <v>7768862</v>
      </c>
    </row>
    <row r="298" spans="1:6" ht="35.1" customHeight="1" x14ac:dyDescent="0.25">
      <c r="A298" s="55"/>
      <c r="B298" s="7" t="s">
        <v>415</v>
      </c>
      <c r="C298" s="7" t="s">
        <v>427</v>
      </c>
      <c r="D298" s="7" t="s">
        <v>44</v>
      </c>
      <c r="E298" s="1">
        <v>2023</v>
      </c>
      <c r="F298" s="16">
        <v>7101096</v>
      </c>
    </row>
    <row r="299" spans="1:6" ht="35.1" customHeight="1" x14ac:dyDescent="0.25">
      <c r="A299" s="55"/>
      <c r="B299" s="7" t="s">
        <v>413</v>
      </c>
      <c r="C299" s="7" t="s">
        <v>428</v>
      </c>
      <c r="D299" s="7" t="s">
        <v>44</v>
      </c>
      <c r="E299" s="1">
        <v>2023</v>
      </c>
      <c r="F299" s="15">
        <v>7776437</v>
      </c>
    </row>
    <row r="300" spans="1:6" ht="35.1" customHeight="1" x14ac:dyDescent="0.25">
      <c r="A300" s="55"/>
      <c r="B300" s="7" t="s">
        <v>420</v>
      </c>
      <c r="C300" s="7" t="s">
        <v>429</v>
      </c>
      <c r="D300" s="7" t="s">
        <v>44</v>
      </c>
      <c r="E300" s="1">
        <v>2023</v>
      </c>
      <c r="F300" s="15">
        <v>4978970</v>
      </c>
    </row>
    <row r="301" spans="1:6" ht="35.1" customHeight="1" x14ac:dyDescent="0.25">
      <c r="A301" s="55"/>
      <c r="B301" s="7" t="s">
        <v>555</v>
      </c>
      <c r="C301" s="7" t="s">
        <v>614</v>
      </c>
      <c r="D301" s="7" t="s">
        <v>58</v>
      </c>
      <c r="E301" s="7">
        <v>2023</v>
      </c>
      <c r="F301" s="15">
        <v>1706142</v>
      </c>
    </row>
    <row r="302" spans="1:6" ht="35.1" customHeight="1" x14ac:dyDescent="0.25">
      <c r="A302" s="55"/>
      <c r="B302" s="7" t="s">
        <v>555</v>
      </c>
      <c r="C302" s="7" t="s">
        <v>615</v>
      </c>
      <c r="D302" s="7" t="s">
        <v>58</v>
      </c>
      <c r="E302" s="7">
        <v>2024</v>
      </c>
      <c r="F302" s="15">
        <v>1024954</v>
      </c>
    </row>
    <row r="303" spans="1:6" ht="35.1" customHeight="1" x14ac:dyDescent="0.25">
      <c r="A303" s="55"/>
      <c r="B303" s="7" t="s">
        <v>551</v>
      </c>
      <c r="C303" s="7" t="s">
        <v>616</v>
      </c>
      <c r="D303" s="7">
        <v>1323</v>
      </c>
      <c r="E303" s="7">
        <v>2022</v>
      </c>
      <c r="F303" s="15">
        <v>2361124</v>
      </c>
    </row>
    <row r="304" spans="1:6" ht="35.1" customHeight="1" x14ac:dyDescent="0.25">
      <c r="A304" s="55"/>
      <c r="B304" s="7" t="s">
        <v>424</v>
      </c>
      <c r="C304" s="7" t="s">
        <v>617</v>
      </c>
      <c r="D304" s="7">
        <v>1223</v>
      </c>
      <c r="E304" s="7">
        <v>2022</v>
      </c>
      <c r="F304" s="15">
        <v>17709</v>
      </c>
    </row>
    <row r="305" spans="1:6" ht="35.1" customHeight="1" x14ac:dyDescent="0.25">
      <c r="A305" s="55"/>
      <c r="B305" s="7" t="s">
        <v>548</v>
      </c>
      <c r="C305" s="7" t="s">
        <v>618</v>
      </c>
      <c r="D305" s="7">
        <v>1223</v>
      </c>
      <c r="E305" s="7">
        <v>2022</v>
      </c>
      <c r="F305" s="39">
        <v>27611</v>
      </c>
    </row>
    <row r="306" spans="1:6" ht="35.1" customHeight="1" x14ac:dyDescent="0.25">
      <c r="A306" s="55"/>
      <c r="B306" s="7" t="s">
        <v>548</v>
      </c>
      <c r="C306" s="7" t="s">
        <v>619</v>
      </c>
      <c r="D306" s="7">
        <v>1323</v>
      </c>
      <c r="E306" s="7">
        <v>2022</v>
      </c>
      <c r="F306" s="39">
        <v>760203</v>
      </c>
    </row>
    <row r="307" spans="1:6" ht="35.1" customHeight="1" x14ac:dyDescent="0.25">
      <c r="A307" s="55"/>
      <c r="B307" s="7" t="s">
        <v>420</v>
      </c>
      <c r="C307" s="7" t="s">
        <v>620</v>
      </c>
      <c r="D307" s="7">
        <v>1323</v>
      </c>
      <c r="E307" s="7">
        <v>2022</v>
      </c>
      <c r="F307" s="39">
        <v>1428898</v>
      </c>
    </row>
    <row r="308" spans="1:6" ht="35.1" customHeight="1" x14ac:dyDescent="0.25">
      <c r="A308" s="45" t="s">
        <v>3</v>
      </c>
      <c r="B308" s="46"/>
      <c r="C308" s="46"/>
      <c r="D308" s="46"/>
      <c r="E308" s="47"/>
      <c r="F308" s="14">
        <f>SUM(F289:F307)</f>
        <v>92689616</v>
      </c>
    </row>
    <row r="309" spans="1:6" ht="35.1" customHeight="1" thickBot="1" x14ac:dyDescent="0.3">
      <c r="A309" s="62" t="s">
        <v>15</v>
      </c>
      <c r="B309" s="63"/>
      <c r="C309" s="63"/>
      <c r="D309" s="63"/>
      <c r="E309" s="64"/>
      <c r="F309" s="18">
        <f>F14+F22+F27+F33+F48+F53+F58+F89+F104+F110+F114+F122+F154+F161+F177+F187+F251+F259+F264+F268+F274+F288+F308</f>
        <v>1247253062</v>
      </c>
    </row>
  </sheetData>
  <autoFilter ref="A3:H309"/>
  <mergeCells count="48">
    <mergeCell ref="A308:E308"/>
    <mergeCell ref="A309:E309"/>
    <mergeCell ref="A268:E268"/>
    <mergeCell ref="A269:A273"/>
    <mergeCell ref="A274:E274"/>
    <mergeCell ref="A275:A287"/>
    <mergeCell ref="A288:E288"/>
    <mergeCell ref="A259:E259"/>
    <mergeCell ref="A260:A263"/>
    <mergeCell ref="A264:E264"/>
    <mergeCell ref="A265:A267"/>
    <mergeCell ref="A289:A307"/>
    <mergeCell ref="A178:A186"/>
    <mergeCell ref="A187:E187"/>
    <mergeCell ref="A188:A250"/>
    <mergeCell ref="A251:E251"/>
    <mergeCell ref="A252:A258"/>
    <mergeCell ref="A154:E154"/>
    <mergeCell ref="A155:A160"/>
    <mergeCell ref="A161:E161"/>
    <mergeCell ref="A162:A176"/>
    <mergeCell ref="A177:E177"/>
    <mergeCell ref="A111:A113"/>
    <mergeCell ref="A114:E114"/>
    <mergeCell ref="A115:A121"/>
    <mergeCell ref="A122:E122"/>
    <mergeCell ref="A123:A153"/>
    <mergeCell ref="A2:F2"/>
    <mergeCell ref="A4:A13"/>
    <mergeCell ref="A14:E14"/>
    <mergeCell ref="A15:A21"/>
    <mergeCell ref="A22:E22"/>
    <mergeCell ref="A23:A26"/>
    <mergeCell ref="A27:E27"/>
    <mergeCell ref="A28:A32"/>
    <mergeCell ref="A33:E33"/>
    <mergeCell ref="A110:E110"/>
    <mergeCell ref="A34:A47"/>
    <mergeCell ref="A48:E48"/>
    <mergeCell ref="A49:A52"/>
    <mergeCell ref="A53:E53"/>
    <mergeCell ref="A54:A57"/>
    <mergeCell ref="A58:E58"/>
    <mergeCell ref="A59:A88"/>
    <mergeCell ref="A89:E89"/>
    <mergeCell ref="A90:A103"/>
    <mergeCell ref="A104:E104"/>
    <mergeCell ref="A105:A109"/>
  </mergeCells>
  <conditionalFormatting sqref="C308:C1048576 C104:C157 C1:C44 C53:C100 C159:C171 C176:C180 C187:C285 C288:C300 C46:C51">
    <cfRule type="duplicateValues" dxfId="1" priority="2"/>
  </conditionalFormatting>
  <conditionalFormatting sqref="C101:D103">
    <cfRule type="duplicateValues" dxfId="0" priority="1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scale="28" orientation="portrait" r:id="rId1"/>
  <rowBreaks count="3" manualBreakCount="3">
    <brk id="58" max="16383" man="1"/>
    <brk id="122" max="16383" man="1"/>
    <brk id="1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31" zoomScale="80" zoomScaleNormal="80" workbookViewId="0">
      <selection activeCell="J38" sqref="J38"/>
    </sheetView>
  </sheetViews>
  <sheetFormatPr defaultColWidth="9.140625" defaultRowHeight="15.75" x14ac:dyDescent="0.25"/>
  <cols>
    <col min="1" max="1" width="41.140625" style="2" customWidth="1"/>
    <col min="2" max="2" width="39.140625" style="3" customWidth="1"/>
    <col min="3" max="3" width="41.140625" style="3" customWidth="1"/>
    <col min="4" max="5" width="18.140625" style="3" customWidth="1"/>
    <col min="6" max="6" width="25.7109375" style="6" customWidth="1"/>
    <col min="7" max="16384" width="9.140625" style="5"/>
  </cols>
  <sheetData>
    <row r="1" spans="1:6" ht="16.5" customHeight="1" thickBot="1" x14ac:dyDescent="0.3">
      <c r="F1" s="4" t="s">
        <v>22</v>
      </c>
    </row>
    <row r="2" spans="1:6" ht="39.75" customHeight="1" x14ac:dyDescent="0.25">
      <c r="A2" s="65" t="s">
        <v>539</v>
      </c>
      <c r="B2" s="66"/>
      <c r="C2" s="67"/>
      <c r="F2" s="4"/>
    </row>
    <row r="3" spans="1:6" ht="39" customHeight="1" x14ac:dyDescent="0.25">
      <c r="A3" s="13" t="s">
        <v>0</v>
      </c>
      <c r="B3" s="12" t="s">
        <v>2</v>
      </c>
      <c r="C3" s="19" t="s">
        <v>4</v>
      </c>
      <c r="F3" s="4"/>
    </row>
    <row r="4" spans="1:6" ht="39" customHeight="1" x14ac:dyDescent="0.25">
      <c r="A4" s="13" t="s">
        <v>8</v>
      </c>
      <c r="B4" s="8">
        <v>1549</v>
      </c>
      <c r="C4" s="20">
        <v>296</v>
      </c>
      <c r="D4" s="35"/>
      <c r="F4" s="4"/>
    </row>
    <row r="5" spans="1:6" ht="39" customHeight="1" x14ac:dyDescent="0.25">
      <c r="A5" s="13" t="s">
        <v>18</v>
      </c>
      <c r="B5" s="8">
        <v>1549</v>
      </c>
      <c r="C5" s="20">
        <v>30000</v>
      </c>
      <c r="F5" s="4"/>
    </row>
    <row r="6" spans="1:6" ht="39" customHeight="1" x14ac:dyDescent="0.25">
      <c r="A6" s="13" t="s">
        <v>16</v>
      </c>
      <c r="B6" s="8">
        <v>1549</v>
      </c>
      <c r="C6" s="20">
        <v>50000</v>
      </c>
      <c r="F6" s="4"/>
    </row>
    <row r="7" spans="1:6" ht="39" customHeight="1" x14ac:dyDescent="0.25">
      <c r="A7" s="13" t="s">
        <v>17</v>
      </c>
      <c r="B7" s="8">
        <v>1549</v>
      </c>
      <c r="C7" s="20">
        <v>40000</v>
      </c>
      <c r="F7" s="4"/>
    </row>
    <row r="8" spans="1:6" ht="39" customHeight="1" x14ac:dyDescent="0.25">
      <c r="A8" s="13" t="s">
        <v>5</v>
      </c>
      <c r="B8" s="8">
        <v>1549</v>
      </c>
      <c r="C8" s="20">
        <v>30000</v>
      </c>
      <c r="F8" s="4"/>
    </row>
    <row r="9" spans="1:6" ht="39" customHeight="1" x14ac:dyDescent="0.25">
      <c r="A9" s="13" t="s">
        <v>13</v>
      </c>
      <c r="B9" s="8">
        <v>1549</v>
      </c>
      <c r="C9" s="20">
        <v>6910</v>
      </c>
      <c r="D9" s="35"/>
      <c r="F9" s="4"/>
    </row>
    <row r="10" spans="1:6" ht="39" customHeight="1" x14ac:dyDescent="0.25">
      <c r="A10" s="13" t="s">
        <v>23</v>
      </c>
      <c r="B10" s="8">
        <v>1549</v>
      </c>
      <c r="C10" s="20">
        <v>4000</v>
      </c>
      <c r="F10" s="4"/>
    </row>
    <row r="11" spans="1:6" ht="39" customHeight="1" thickBot="1" x14ac:dyDescent="0.3">
      <c r="A11" s="62" t="s">
        <v>3</v>
      </c>
      <c r="B11" s="64"/>
      <c r="C11" s="21">
        <f>SUM(C4:C10)</f>
        <v>161206</v>
      </c>
      <c r="D11" s="3" t="s">
        <v>580</v>
      </c>
      <c r="F11" s="4"/>
    </row>
    <row r="12" spans="1:6" ht="16.5" customHeight="1" thickBot="1" x14ac:dyDescent="0.3">
      <c r="F12" s="4"/>
    </row>
    <row r="13" spans="1:6" ht="35.1" customHeight="1" x14ac:dyDescent="0.25">
      <c r="A13" s="57" t="s">
        <v>540</v>
      </c>
      <c r="B13" s="58"/>
      <c r="C13" s="58"/>
      <c r="D13" s="58"/>
      <c r="E13" s="58"/>
      <c r="F13" s="59"/>
    </row>
    <row r="14" spans="1:6" ht="39" customHeight="1" x14ac:dyDescent="0.25">
      <c r="A14" s="40" t="s">
        <v>0</v>
      </c>
      <c r="B14" s="41" t="s">
        <v>6</v>
      </c>
      <c r="C14" s="41" t="s">
        <v>7</v>
      </c>
      <c r="D14" s="41" t="s">
        <v>2</v>
      </c>
      <c r="E14" s="41" t="s">
        <v>1</v>
      </c>
      <c r="F14" s="14" t="s">
        <v>4</v>
      </c>
    </row>
    <row r="15" spans="1:6" ht="35.1" customHeight="1" x14ac:dyDescent="0.25">
      <c r="A15" s="68" t="s">
        <v>8</v>
      </c>
      <c r="B15" s="7" t="s">
        <v>71</v>
      </c>
      <c r="C15" s="7" t="s">
        <v>430</v>
      </c>
      <c r="D15" s="7">
        <v>1549</v>
      </c>
      <c r="E15" s="1">
        <v>2022</v>
      </c>
      <c r="F15" s="15">
        <v>3925827</v>
      </c>
    </row>
    <row r="16" spans="1:6" ht="35.1" customHeight="1" x14ac:dyDescent="0.25">
      <c r="A16" s="68"/>
      <c r="B16" s="7" t="s">
        <v>542</v>
      </c>
      <c r="C16" s="7" t="s">
        <v>561</v>
      </c>
      <c r="D16" s="7">
        <v>1549</v>
      </c>
      <c r="E16" s="1">
        <v>2022</v>
      </c>
      <c r="F16" s="15">
        <v>3055261</v>
      </c>
    </row>
    <row r="17" spans="1:6" ht="35.1" customHeight="1" x14ac:dyDescent="0.25">
      <c r="A17" s="68"/>
      <c r="B17" s="7" t="s">
        <v>431</v>
      </c>
      <c r="C17" s="7" t="s">
        <v>432</v>
      </c>
      <c r="D17" s="7">
        <v>1549</v>
      </c>
      <c r="E17" s="1">
        <v>2023</v>
      </c>
      <c r="F17" s="15">
        <v>12826775</v>
      </c>
    </row>
    <row r="18" spans="1:6" ht="35.1" customHeight="1" x14ac:dyDescent="0.25">
      <c r="A18" s="69" t="s">
        <v>3</v>
      </c>
      <c r="B18" s="70"/>
      <c r="C18" s="70"/>
      <c r="D18" s="70"/>
      <c r="E18" s="71"/>
      <c r="F18" s="14">
        <f>SUM(F15:F17)</f>
        <v>19807863</v>
      </c>
    </row>
    <row r="19" spans="1:6" ht="35.1" customHeight="1" x14ac:dyDescent="0.25">
      <c r="A19" s="55" t="s">
        <v>18</v>
      </c>
      <c r="B19" s="7" t="s">
        <v>433</v>
      </c>
      <c r="C19" s="7" t="s">
        <v>434</v>
      </c>
      <c r="D19" s="7">
        <v>1549</v>
      </c>
      <c r="E19" s="1">
        <v>2022</v>
      </c>
      <c r="F19" s="15">
        <v>6803965</v>
      </c>
    </row>
    <row r="20" spans="1:6" ht="35.1" customHeight="1" x14ac:dyDescent="0.25">
      <c r="A20" s="55"/>
      <c r="B20" s="7" t="s">
        <v>435</v>
      </c>
      <c r="C20" s="7" t="s">
        <v>436</v>
      </c>
      <c r="D20" s="7">
        <v>1549</v>
      </c>
      <c r="E20" s="1">
        <v>2022</v>
      </c>
      <c r="F20" s="15">
        <v>1555820</v>
      </c>
    </row>
    <row r="21" spans="1:6" ht="35.1" customHeight="1" x14ac:dyDescent="0.25">
      <c r="A21" s="48" t="s">
        <v>3</v>
      </c>
      <c r="B21" s="49"/>
      <c r="C21" s="49"/>
      <c r="D21" s="49"/>
      <c r="E21" s="50"/>
      <c r="F21" s="14">
        <f>SUM(F19:F20)</f>
        <v>8359785</v>
      </c>
    </row>
    <row r="22" spans="1:6" ht="35.1" customHeight="1" x14ac:dyDescent="0.25">
      <c r="A22" s="55" t="s">
        <v>451</v>
      </c>
      <c r="B22" s="7" t="s">
        <v>437</v>
      </c>
      <c r="C22" s="7" t="s">
        <v>438</v>
      </c>
      <c r="D22" s="7">
        <v>1549</v>
      </c>
      <c r="E22" s="1">
        <v>2022</v>
      </c>
      <c r="F22" s="15">
        <v>264080</v>
      </c>
    </row>
    <row r="23" spans="1:6" ht="35.1" customHeight="1" x14ac:dyDescent="0.25">
      <c r="A23" s="55"/>
      <c r="B23" s="7" t="s">
        <v>437</v>
      </c>
      <c r="C23" s="7" t="s">
        <v>439</v>
      </c>
      <c r="D23" s="7">
        <v>1549</v>
      </c>
      <c r="E23" s="1">
        <v>2023</v>
      </c>
      <c r="F23" s="15">
        <v>19206980</v>
      </c>
    </row>
    <row r="24" spans="1:6" ht="35.1" customHeight="1" x14ac:dyDescent="0.25">
      <c r="A24" s="55"/>
      <c r="B24" s="7" t="s">
        <v>440</v>
      </c>
      <c r="C24" s="7" t="s">
        <v>441</v>
      </c>
      <c r="D24" s="7">
        <v>1549</v>
      </c>
      <c r="E24" s="1">
        <v>2022</v>
      </c>
      <c r="F24" s="15">
        <v>151960</v>
      </c>
    </row>
    <row r="25" spans="1:6" ht="35.1" customHeight="1" x14ac:dyDescent="0.25">
      <c r="A25" s="55"/>
      <c r="B25" s="7" t="s">
        <v>442</v>
      </c>
      <c r="C25" s="7" t="s">
        <v>443</v>
      </c>
      <c r="D25" s="7">
        <v>1549</v>
      </c>
      <c r="E25" s="1">
        <v>2022</v>
      </c>
      <c r="F25" s="15">
        <v>5986567</v>
      </c>
    </row>
    <row r="26" spans="1:6" ht="35.1" customHeight="1" x14ac:dyDescent="0.25">
      <c r="A26" s="55"/>
      <c r="B26" s="7" t="s">
        <v>444</v>
      </c>
      <c r="C26" s="7" t="s">
        <v>445</v>
      </c>
      <c r="D26" s="7">
        <v>1549</v>
      </c>
      <c r="E26" s="1">
        <v>2022</v>
      </c>
      <c r="F26" s="15">
        <v>794760</v>
      </c>
    </row>
    <row r="27" spans="1:6" ht="35.1" customHeight="1" x14ac:dyDescent="0.25">
      <c r="A27" s="55"/>
      <c r="B27" s="7" t="s">
        <v>446</v>
      </c>
      <c r="C27" s="7" t="s">
        <v>447</v>
      </c>
      <c r="D27" s="7">
        <v>1549</v>
      </c>
      <c r="E27" s="1">
        <v>2022</v>
      </c>
      <c r="F27" s="15">
        <v>2158402</v>
      </c>
    </row>
    <row r="28" spans="1:6" ht="35.1" customHeight="1" x14ac:dyDescent="0.25">
      <c r="A28" s="55"/>
      <c r="B28" s="7" t="s">
        <v>448</v>
      </c>
      <c r="C28" s="7" t="s">
        <v>449</v>
      </c>
      <c r="D28" s="7">
        <v>1549</v>
      </c>
      <c r="E28" s="1">
        <v>2022</v>
      </c>
      <c r="F28" s="15">
        <v>11088104</v>
      </c>
    </row>
    <row r="29" spans="1:6" ht="35.1" customHeight="1" x14ac:dyDescent="0.25">
      <c r="A29" s="55"/>
      <c r="B29" s="7" t="s">
        <v>448</v>
      </c>
      <c r="C29" s="7" t="s">
        <v>450</v>
      </c>
      <c r="D29" s="7">
        <v>1549</v>
      </c>
      <c r="E29" s="1">
        <v>2023</v>
      </c>
      <c r="F29" s="15">
        <v>1541978</v>
      </c>
    </row>
    <row r="30" spans="1:6" ht="35.25" customHeight="1" x14ac:dyDescent="0.25">
      <c r="A30" s="45" t="s">
        <v>3</v>
      </c>
      <c r="B30" s="46"/>
      <c r="C30" s="46"/>
      <c r="D30" s="46"/>
      <c r="E30" s="47"/>
      <c r="F30" s="14">
        <f>SUM(F22:F29)</f>
        <v>41192831</v>
      </c>
    </row>
    <row r="31" spans="1:6" ht="35.25" customHeight="1" x14ac:dyDescent="0.25">
      <c r="A31" s="40" t="s">
        <v>16</v>
      </c>
      <c r="B31" s="8" t="s">
        <v>171</v>
      </c>
      <c r="C31" s="8" t="s">
        <v>622</v>
      </c>
      <c r="D31" s="8">
        <v>1549</v>
      </c>
      <c r="E31" s="8">
        <v>2023</v>
      </c>
      <c r="F31" s="15">
        <v>4999655</v>
      </c>
    </row>
    <row r="32" spans="1:6" ht="35.25" customHeight="1" x14ac:dyDescent="0.25">
      <c r="A32" s="45" t="s">
        <v>3</v>
      </c>
      <c r="B32" s="46"/>
      <c r="C32" s="46"/>
      <c r="D32" s="46"/>
      <c r="E32" s="47"/>
      <c r="F32" s="14">
        <f>SUM(F31)</f>
        <v>4999655</v>
      </c>
    </row>
    <row r="33" spans="1:6" ht="35.25" customHeight="1" x14ac:dyDescent="0.25">
      <c r="A33" s="40" t="s">
        <v>229</v>
      </c>
      <c r="B33" s="8" t="s">
        <v>452</v>
      </c>
      <c r="C33" s="8" t="s">
        <v>453</v>
      </c>
      <c r="D33" s="8">
        <v>1549</v>
      </c>
      <c r="E33" s="8">
        <v>2022</v>
      </c>
      <c r="F33" s="15">
        <v>970960</v>
      </c>
    </row>
    <row r="34" spans="1:6" ht="38.25" customHeight="1" x14ac:dyDescent="0.25">
      <c r="A34" s="51" t="s">
        <v>3</v>
      </c>
      <c r="B34" s="52"/>
      <c r="C34" s="52"/>
      <c r="D34" s="52"/>
      <c r="E34" s="53"/>
      <c r="F34" s="14">
        <v>970960</v>
      </c>
    </row>
    <row r="35" spans="1:6" ht="35.1" customHeight="1" x14ac:dyDescent="0.25">
      <c r="A35" s="40" t="s">
        <v>9</v>
      </c>
      <c r="B35" s="7" t="s">
        <v>21</v>
      </c>
      <c r="C35" s="7" t="s">
        <v>454</v>
      </c>
      <c r="D35" s="7">
        <v>1549</v>
      </c>
      <c r="E35" s="1">
        <v>2022</v>
      </c>
      <c r="F35" s="15">
        <v>215540</v>
      </c>
    </row>
    <row r="36" spans="1:6" ht="35.1" customHeight="1" x14ac:dyDescent="0.25">
      <c r="A36" s="51" t="s">
        <v>3</v>
      </c>
      <c r="B36" s="52"/>
      <c r="C36" s="52"/>
      <c r="D36" s="52"/>
      <c r="E36" s="53"/>
      <c r="F36" s="14">
        <f>F35</f>
        <v>215540</v>
      </c>
    </row>
    <row r="37" spans="1:6" ht="35.1" customHeight="1" x14ac:dyDescent="0.25">
      <c r="A37" s="40" t="s">
        <v>10</v>
      </c>
      <c r="B37" s="7" t="s">
        <v>14</v>
      </c>
      <c r="C37" s="7" t="s">
        <v>455</v>
      </c>
      <c r="D37" s="7">
        <v>1549</v>
      </c>
      <c r="E37" s="1">
        <v>2022</v>
      </c>
      <c r="F37" s="16">
        <v>3711381</v>
      </c>
    </row>
    <row r="38" spans="1:6" ht="35.1" customHeight="1" x14ac:dyDescent="0.25">
      <c r="A38" s="55" t="s">
        <v>3</v>
      </c>
      <c r="B38" s="56"/>
      <c r="C38" s="56"/>
      <c r="D38" s="56"/>
      <c r="E38" s="56"/>
      <c r="F38" s="17">
        <v>3711381</v>
      </c>
    </row>
    <row r="39" spans="1:6" ht="35.1" customHeight="1" x14ac:dyDescent="0.25">
      <c r="A39" s="55" t="s">
        <v>456</v>
      </c>
      <c r="B39" s="10" t="s">
        <v>457</v>
      </c>
      <c r="C39" s="10" t="s">
        <v>458</v>
      </c>
      <c r="D39" s="10">
        <v>1549</v>
      </c>
      <c r="E39" s="11">
        <v>2022</v>
      </c>
      <c r="F39" s="16">
        <v>9387645</v>
      </c>
    </row>
    <row r="40" spans="1:6" ht="35.1" customHeight="1" x14ac:dyDescent="0.25">
      <c r="A40" s="55"/>
      <c r="B40" s="7" t="s">
        <v>459</v>
      </c>
      <c r="C40" s="7" t="s">
        <v>460</v>
      </c>
      <c r="D40" s="7">
        <v>1549</v>
      </c>
      <c r="E40" s="1">
        <v>2022</v>
      </c>
      <c r="F40" s="15">
        <v>9000645</v>
      </c>
    </row>
    <row r="41" spans="1:6" ht="35.1" customHeight="1" x14ac:dyDescent="0.25">
      <c r="A41" s="55" t="s">
        <v>3</v>
      </c>
      <c r="B41" s="56"/>
      <c r="C41" s="56"/>
      <c r="D41" s="56"/>
      <c r="E41" s="56"/>
      <c r="F41" s="17">
        <f>SUM(F39:F40)</f>
        <v>18388290</v>
      </c>
    </row>
    <row r="42" spans="1:6" ht="35.1" customHeight="1" thickBot="1" x14ac:dyDescent="0.3">
      <c r="A42" s="62" t="s">
        <v>15</v>
      </c>
      <c r="B42" s="63"/>
      <c r="C42" s="63"/>
      <c r="D42" s="63"/>
      <c r="E42" s="64"/>
      <c r="F42" s="18">
        <f>F18+F21+F30+F34+F36+F38+F41+F32</f>
        <v>97646305</v>
      </c>
    </row>
  </sheetData>
  <mergeCells count="16">
    <mergeCell ref="A2:C2"/>
    <mergeCell ref="A11:B11"/>
    <mergeCell ref="A13:F13"/>
    <mergeCell ref="A15:A17"/>
    <mergeCell ref="A18:E18"/>
    <mergeCell ref="A42:E42"/>
    <mergeCell ref="A38:E38"/>
    <mergeCell ref="A39:A40"/>
    <mergeCell ref="A41:E41"/>
    <mergeCell ref="A19:A20"/>
    <mergeCell ref="A21:E21"/>
    <mergeCell ref="A22:A29"/>
    <mergeCell ref="A30:E30"/>
    <mergeCell ref="A34:E34"/>
    <mergeCell ref="A36:E36"/>
    <mergeCell ref="A32:E32"/>
  </mergeCells>
  <pageMargins left="0.7" right="0.7" top="0.75" bottom="0.75" header="0.3" footer="0.3"/>
  <pageSetup paperSize="9" scale="45" orientation="portrait" r:id="rId1"/>
  <colBreaks count="1" manualBreakCount="1">
    <brk id="6" max="1048575" man="1"/>
  </colBreaks>
  <ignoredErrors>
    <ignoredError sqref="F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zoomScale="80" zoomScaleNormal="80" workbookViewId="0">
      <selection activeCell="I82" sqref="I82"/>
    </sheetView>
  </sheetViews>
  <sheetFormatPr defaultColWidth="9.140625" defaultRowHeight="15.75" x14ac:dyDescent="0.25"/>
  <cols>
    <col min="1" max="1" width="41.140625" style="2" customWidth="1"/>
    <col min="2" max="2" width="39.140625" style="3" customWidth="1"/>
    <col min="3" max="3" width="41.140625" style="3" customWidth="1"/>
    <col min="4" max="5" width="18.140625" style="3" customWidth="1"/>
    <col min="6" max="6" width="25.7109375" style="29" customWidth="1"/>
    <col min="7" max="16384" width="9.140625" style="5"/>
  </cols>
  <sheetData>
    <row r="1" spans="1:6" ht="16.5" customHeight="1" thickBot="1" x14ac:dyDescent="0.3">
      <c r="F1" s="28" t="s">
        <v>19</v>
      </c>
    </row>
    <row r="2" spans="1:6" ht="35.1" customHeight="1" x14ac:dyDescent="0.25">
      <c r="A2" s="57" t="s">
        <v>541</v>
      </c>
      <c r="B2" s="58"/>
      <c r="C2" s="58"/>
      <c r="D2" s="58"/>
      <c r="E2" s="58"/>
      <c r="F2" s="59"/>
    </row>
    <row r="3" spans="1:6" ht="39" customHeight="1" x14ac:dyDescent="0.25">
      <c r="A3" s="25" t="s">
        <v>0</v>
      </c>
      <c r="B3" s="26" t="s">
        <v>6</v>
      </c>
      <c r="C3" s="26" t="s">
        <v>7</v>
      </c>
      <c r="D3" s="26" t="s">
        <v>2</v>
      </c>
      <c r="E3" s="26" t="s">
        <v>1</v>
      </c>
      <c r="F3" s="14" t="s">
        <v>4</v>
      </c>
    </row>
    <row r="4" spans="1:6" ht="39" customHeight="1" x14ac:dyDescent="0.25">
      <c r="A4" s="72" t="s">
        <v>60</v>
      </c>
      <c r="B4" s="8" t="s">
        <v>582</v>
      </c>
      <c r="C4" s="8" t="s">
        <v>583</v>
      </c>
      <c r="D4" s="8">
        <v>1141</v>
      </c>
      <c r="E4" s="8">
        <v>2023</v>
      </c>
      <c r="F4" s="15">
        <v>522657</v>
      </c>
    </row>
    <row r="5" spans="1:6" ht="39" customHeight="1" x14ac:dyDescent="0.25">
      <c r="A5" s="73"/>
      <c r="B5" s="8" t="s">
        <v>584</v>
      </c>
      <c r="C5" s="8" t="s">
        <v>585</v>
      </c>
      <c r="D5" s="8">
        <v>1141</v>
      </c>
      <c r="E5" s="8">
        <v>2023</v>
      </c>
      <c r="F5" s="15">
        <v>1323857</v>
      </c>
    </row>
    <row r="6" spans="1:6" ht="39" customHeight="1" x14ac:dyDescent="0.25">
      <c r="A6" s="73"/>
      <c r="B6" s="8" t="s">
        <v>586</v>
      </c>
      <c r="C6" s="8" t="s">
        <v>587</v>
      </c>
      <c r="D6" s="8">
        <v>1141</v>
      </c>
      <c r="E6" s="8">
        <v>2023</v>
      </c>
      <c r="F6" s="15">
        <v>121271</v>
      </c>
    </row>
    <row r="7" spans="1:6" ht="39" customHeight="1" x14ac:dyDescent="0.25">
      <c r="A7" s="74"/>
      <c r="B7" s="8" t="s">
        <v>461</v>
      </c>
      <c r="C7" s="8" t="s">
        <v>588</v>
      </c>
      <c r="D7" s="8">
        <v>1141</v>
      </c>
      <c r="E7" s="8">
        <v>2023</v>
      </c>
      <c r="F7" s="15">
        <v>374240</v>
      </c>
    </row>
    <row r="8" spans="1:6" ht="39" customHeight="1" x14ac:dyDescent="0.25">
      <c r="A8" s="45" t="s">
        <v>3</v>
      </c>
      <c r="B8" s="46"/>
      <c r="C8" s="46"/>
      <c r="D8" s="46"/>
      <c r="E8" s="47"/>
      <c r="F8" s="14">
        <f>SUM(F4:F7)</f>
        <v>2342025</v>
      </c>
    </row>
    <row r="9" spans="1:6" ht="35.1" customHeight="1" x14ac:dyDescent="0.25">
      <c r="A9" s="55" t="s">
        <v>78</v>
      </c>
      <c r="B9" s="7" t="s">
        <v>85</v>
      </c>
      <c r="C9" s="7" t="s">
        <v>464</v>
      </c>
      <c r="D9" s="7" t="s">
        <v>463</v>
      </c>
      <c r="E9" s="1">
        <v>2023</v>
      </c>
      <c r="F9" s="15">
        <v>10169845</v>
      </c>
    </row>
    <row r="10" spans="1:6" ht="35.1" customHeight="1" x14ac:dyDescent="0.25">
      <c r="A10" s="55"/>
      <c r="B10" s="7" t="s">
        <v>93</v>
      </c>
      <c r="C10" s="7" t="s">
        <v>465</v>
      </c>
      <c r="D10" s="7" t="s">
        <v>466</v>
      </c>
      <c r="E10" s="1">
        <v>2023</v>
      </c>
      <c r="F10" s="15">
        <v>1823412</v>
      </c>
    </row>
    <row r="11" spans="1:6" ht="35.1" customHeight="1" x14ac:dyDescent="0.25">
      <c r="A11" s="55"/>
      <c r="B11" s="7" t="s">
        <v>467</v>
      </c>
      <c r="C11" s="7" t="s">
        <v>468</v>
      </c>
      <c r="D11" s="7" t="s">
        <v>463</v>
      </c>
      <c r="E11" s="1">
        <v>2023</v>
      </c>
      <c r="F11" s="15">
        <v>4005416</v>
      </c>
    </row>
    <row r="12" spans="1:6" ht="35.1" customHeight="1" x14ac:dyDescent="0.25">
      <c r="A12" s="55"/>
      <c r="B12" s="7" t="s">
        <v>467</v>
      </c>
      <c r="C12" s="7" t="s">
        <v>469</v>
      </c>
      <c r="D12" s="7" t="s">
        <v>466</v>
      </c>
      <c r="E12" s="1">
        <v>2023</v>
      </c>
      <c r="F12" s="15">
        <v>3549355</v>
      </c>
    </row>
    <row r="13" spans="1:6" ht="35.1" customHeight="1" x14ac:dyDescent="0.25">
      <c r="A13" s="55"/>
      <c r="B13" s="7" t="s">
        <v>85</v>
      </c>
      <c r="C13" s="7" t="s">
        <v>470</v>
      </c>
      <c r="D13" s="7" t="s">
        <v>466</v>
      </c>
      <c r="E13" s="1">
        <v>2023</v>
      </c>
      <c r="F13" s="15">
        <v>3318001</v>
      </c>
    </row>
    <row r="14" spans="1:6" ht="35.1" customHeight="1" x14ac:dyDescent="0.25">
      <c r="A14" s="55"/>
      <c r="B14" s="7" t="s">
        <v>87</v>
      </c>
      <c r="C14" s="7" t="s">
        <v>471</v>
      </c>
      <c r="D14" s="7" t="s">
        <v>466</v>
      </c>
      <c r="E14" s="1">
        <v>2023</v>
      </c>
      <c r="F14" s="15">
        <v>32709</v>
      </c>
    </row>
    <row r="15" spans="1:6" ht="35.25" customHeight="1" x14ac:dyDescent="0.25">
      <c r="A15" s="45" t="s">
        <v>3</v>
      </c>
      <c r="B15" s="46"/>
      <c r="C15" s="46"/>
      <c r="D15" s="46"/>
      <c r="E15" s="47"/>
      <c r="F15" s="14">
        <f>SUM(F9:F14)</f>
        <v>22898738</v>
      </c>
    </row>
    <row r="16" spans="1:6" ht="35.25" customHeight="1" x14ac:dyDescent="0.25">
      <c r="A16" s="55" t="s">
        <v>114</v>
      </c>
      <c r="B16" s="8" t="s">
        <v>123</v>
      </c>
      <c r="C16" s="8" t="s">
        <v>472</v>
      </c>
      <c r="D16" s="8" t="s">
        <v>466</v>
      </c>
      <c r="E16" s="8">
        <v>2023</v>
      </c>
      <c r="F16" s="15">
        <v>181714</v>
      </c>
    </row>
    <row r="17" spans="1:7" ht="35.25" customHeight="1" x14ac:dyDescent="0.25">
      <c r="A17" s="55"/>
      <c r="B17" s="8" t="s">
        <v>123</v>
      </c>
      <c r="C17" s="8" t="s">
        <v>473</v>
      </c>
      <c r="D17" s="8" t="s">
        <v>462</v>
      </c>
      <c r="E17" s="8">
        <v>2023</v>
      </c>
      <c r="F17" s="15">
        <v>1167600</v>
      </c>
    </row>
    <row r="18" spans="1:7" ht="35.25" customHeight="1" x14ac:dyDescent="0.25">
      <c r="A18" s="55"/>
      <c r="B18" s="8" t="s">
        <v>129</v>
      </c>
      <c r="C18" s="8" t="s">
        <v>578</v>
      </c>
      <c r="D18" s="8">
        <v>1123</v>
      </c>
      <c r="E18" s="8">
        <v>2024</v>
      </c>
      <c r="F18" s="15">
        <v>3703593</v>
      </c>
    </row>
    <row r="19" spans="1:7" ht="35.25" customHeight="1" x14ac:dyDescent="0.25">
      <c r="A19" s="55"/>
      <c r="B19" s="8" t="s">
        <v>129</v>
      </c>
      <c r="C19" s="8" t="s">
        <v>579</v>
      </c>
      <c r="D19" s="8">
        <v>1122</v>
      </c>
      <c r="E19" s="8">
        <v>2024</v>
      </c>
      <c r="F19" s="15">
        <v>10077533</v>
      </c>
    </row>
    <row r="20" spans="1:7" ht="35.25" customHeight="1" x14ac:dyDescent="0.25">
      <c r="A20" s="55"/>
      <c r="B20" s="8" t="s">
        <v>562</v>
      </c>
      <c r="C20" s="8" t="s">
        <v>563</v>
      </c>
      <c r="D20" s="8">
        <v>1123</v>
      </c>
      <c r="E20" s="8">
        <v>2024</v>
      </c>
      <c r="F20" s="15">
        <v>8886721</v>
      </c>
    </row>
    <row r="21" spans="1:7" ht="35.25" customHeight="1" x14ac:dyDescent="0.25">
      <c r="A21" s="55"/>
      <c r="B21" s="8" t="s">
        <v>135</v>
      </c>
      <c r="C21" s="8" t="s">
        <v>564</v>
      </c>
      <c r="D21" s="8">
        <v>1123</v>
      </c>
      <c r="E21" s="8">
        <v>2024</v>
      </c>
      <c r="F21" s="15">
        <v>5639003</v>
      </c>
    </row>
    <row r="22" spans="1:7" ht="35.25" customHeight="1" x14ac:dyDescent="0.25">
      <c r="A22" s="55"/>
      <c r="B22" s="8" t="s">
        <v>135</v>
      </c>
      <c r="C22" s="8" t="s">
        <v>565</v>
      </c>
      <c r="D22" s="8">
        <v>1122</v>
      </c>
      <c r="E22" s="8">
        <v>2024</v>
      </c>
      <c r="F22" s="15">
        <v>6198861</v>
      </c>
    </row>
    <row r="23" spans="1:7" ht="35.25" customHeight="1" x14ac:dyDescent="0.25">
      <c r="A23" s="55"/>
      <c r="B23" s="8" t="s">
        <v>119</v>
      </c>
      <c r="C23" s="8" t="s">
        <v>566</v>
      </c>
      <c r="D23" s="8">
        <v>1122</v>
      </c>
      <c r="E23" s="8">
        <v>2024</v>
      </c>
      <c r="F23" s="15">
        <v>7477208</v>
      </c>
    </row>
    <row r="24" spans="1:7" ht="35.25" customHeight="1" x14ac:dyDescent="0.25">
      <c r="A24" s="55"/>
      <c r="B24" s="8" t="s">
        <v>119</v>
      </c>
      <c r="C24" s="8" t="s">
        <v>567</v>
      </c>
      <c r="D24" s="8">
        <v>1123</v>
      </c>
      <c r="E24" s="8">
        <v>2024</v>
      </c>
      <c r="F24" s="15">
        <v>5992719</v>
      </c>
    </row>
    <row r="25" spans="1:7" ht="35.25" customHeight="1" x14ac:dyDescent="0.25">
      <c r="A25" s="55"/>
      <c r="B25" s="8" t="s">
        <v>119</v>
      </c>
      <c r="C25" s="8" t="s">
        <v>568</v>
      </c>
      <c r="D25" s="8">
        <v>1121</v>
      </c>
      <c r="E25" s="8">
        <v>2024</v>
      </c>
      <c r="F25" s="15">
        <v>7433911</v>
      </c>
    </row>
    <row r="26" spans="1:7" ht="35.25" customHeight="1" x14ac:dyDescent="0.25">
      <c r="A26" s="55"/>
      <c r="B26" s="8" t="s">
        <v>115</v>
      </c>
      <c r="C26" s="8" t="s">
        <v>474</v>
      </c>
      <c r="D26" s="8" t="s">
        <v>463</v>
      </c>
      <c r="E26" s="8">
        <v>2023</v>
      </c>
      <c r="F26" s="15">
        <v>498220</v>
      </c>
    </row>
    <row r="27" spans="1:7" ht="35.25" customHeight="1" x14ac:dyDescent="0.25">
      <c r="A27" s="55"/>
      <c r="B27" s="8" t="s">
        <v>475</v>
      </c>
      <c r="C27" s="8" t="s">
        <v>476</v>
      </c>
      <c r="D27" s="8" t="s">
        <v>462</v>
      </c>
      <c r="E27" s="8">
        <v>2023</v>
      </c>
      <c r="F27" s="15">
        <v>1635846</v>
      </c>
    </row>
    <row r="28" spans="1:7" ht="35.25" customHeight="1" x14ac:dyDescent="0.25">
      <c r="A28" s="55"/>
      <c r="B28" s="8" t="s">
        <v>135</v>
      </c>
      <c r="C28" s="8" t="s">
        <v>477</v>
      </c>
      <c r="D28" s="8" t="s">
        <v>466</v>
      </c>
      <c r="E28" s="8">
        <v>2023</v>
      </c>
      <c r="F28" s="15">
        <v>348680</v>
      </c>
    </row>
    <row r="29" spans="1:7" ht="35.25" customHeight="1" x14ac:dyDescent="0.25">
      <c r="A29" s="55"/>
      <c r="B29" s="8" t="s">
        <v>478</v>
      </c>
      <c r="C29" s="8" t="s">
        <v>479</v>
      </c>
      <c r="D29" s="8" t="s">
        <v>466</v>
      </c>
      <c r="E29" s="8">
        <v>2023</v>
      </c>
      <c r="F29" s="30">
        <v>3780201</v>
      </c>
      <c r="G29" s="27"/>
    </row>
    <row r="30" spans="1:7" ht="35.25" customHeight="1" x14ac:dyDescent="0.25">
      <c r="A30" s="55"/>
      <c r="B30" s="8" t="s">
        <v>117</v>
      </c>
      <c r="C30" s="8" t="s">
        <v>480</v>
      </c>
      <c r="D30" s="8" t="s">
        <v>466</v>
      </c>
      <c r="E30" s="8">
        <v>2023</v>
      </c>
      <c r="F30" s="15">
        <v>725520</v>
      </c>
    </row>
    <row r="31" spans="1:7" ht="35.25" customHeight="1" x14ac:dyDescent="0.25">
      <c r="A31" s="55"/>
      <c r="B31" s="8" t="s">
        <v>117</v>
      </c>
      <c r="C31" s="8" t="s">
        <v>481</v>
      </c>
      <c r="D31" s="8" t="s">
        <v>462</v>
      </c>
      <c r="E31" s="8">
        <v>2023</v>
      </c>
      <c r="F31" s="15">
        <v>842280</v>
      </c>
    </row>
    <row r="32" spans="1:7" ht="35.25" customHeight="1" x14ac:dyDescent="0.25">
      <c r="A32" s="45" t="s">
        <v>3</v>
      </c>
      <c r="B32" s="46"/>
      <c r="C32" s="46"/>
      <c r="D32" s="46"/>
      <c r="E32" s="47"/>
      <c r="F32" s="14">
        <f>SUM(F16:F31)</f>
        <v>64589610</v>
      </c>
    </row>
    <row r="33" spans="1:6" ht="35.25" customHeight="1" x14ac:dyDescent="0.25">
      <c r="A33" s="25" t="s">
        <v>161</v>
      </c>
      <c r="B33" s="8" t="s">
        <v>162</v>
      </c>
      <c r="C33" s="8" t="s">
        <v>482</v>
      </c>
      <c r="D33" s="8" t="s">
        <v>462</v>
      </c>
      <c r="E33" s="8">
        <v>2023</v>
      </c>
      <c r="F33" s="15">
        <v>250000</v>
      </c>
    </row>
    <row r="34" spans="1:6" ht="35.25" customHeight="1" x14ac:dyDescent="0.25">
      <c r="A34" s="45" t="s">
        <v>3</v>
      </c>
      <c r="B34" s="46"/>
      <c r="C34" s="46"/>
      <c r="D34" s="46"/>
      <c r="E34" s="47"/>
      <c r="F34" s="14">
        <f>SUM(F33:F33)</f>
        <v>250000</v>
      </c>
    </row>
    <row r="35" spans="1:6" ht="35.25" customHeight="1" x14ac:dyDescent="0.25">
      <c r="A35" s="25" t="s">
        <v>16</v>
      </c>
      <c r="B35" s="8" t="s">
        <v>171</v>
      </c>
      <c r="C35" s="8" t="s">
        <v>483</v>
      </c>
      <c r="D35" s="8" t="s">
        <v>462</v>
      </c>
      <c r="E35" s="8">
        <v>2023</v>
      </c>
      <c r="F35" s="15">
        <v>1349163</v>
      </c>
    </row>
    <row r="36" spans="1:6" ht="35.25" customHeight="1" x14ac:dyDescent="0.25">
      <c r="A36" s="45" t="s">
        <v>3</v>
      </c>
      <c r="B36" s="46"/>
      <c r="C36" s="46"/>
      <c r="D36" s="46"/>
      <c r="E36" s="47"/>
      <c r="F36" s="14">
        <f>SUM(F35)</f>
        <v>1349163</v>
      </c>
    </row>
    <row r="37" spans="1:6" ht="38.25" customHeight="1" x14ac:dyDescent="0.25">
      <c r="A37" s="25" t="s">
        <v>175</v>
      </c>
      <c r="B37" s="7" t="s">
        <v>484</v>
      </c>
      <c r="C37" s="7" t="s">
        <v>485</v>
      </c>
      <c r="D37" s="7" t="s">
        <v>462</v>
      </c>
      <c r="E37" s="1">
        <v>2023</v>
      </c>
      <c r="F37" s="15">
        <v>289520</v>
      </c>
    </row>
    <row r="38" spans="1:6" ht="35.1" customHeight="1" x14ac:dyDescent="0.25">
      <c r="A38" s="45" t="s">
        <v>3</v>
      </c>
      <c r="B38" s="46"/>
      <c r="C38" s="46"/>
      <c r="D38" s="46"/>
      <c r="E38" s="47"/>
      <c r="F38" s="14">
        <f>SUM(F37:F37)</f>
        <v>289520</v>
      </c>
    </row>
    <row r="39" spans="1:6" ht="35.1" customHeight="1" x14ac:dyDescent="0.25">
      <c r="A39" s="55" t="s">
        <v>187</v>
      </c>
      <c r="B39" s="7" t="s">
        <v>201</v>
      </c>
      <c r="C39" s="7" t="s">
        <v>486</v>
      </c>
      <c r="D39" s="7" t="s">
        <v>462</v>
      </c>
      <c r="E39" s="1">
        <v>2023</v>
      </c>
      <c r="F39" s="16">
        <v>485204</v>
      </c>
    </row>
    <row r="40" spans="1:6" ht="35.1" customHeight="1" x14ac:dyDescent="0.25">
      <c r="A40" s="55"/>
      <c r="B40" s="7" t="s">
        <v>487</v>
      </c>
      <c r="C40" s="7" t="s">
        <v>488</v>
      </c>
      <c r="D40" s="7" t="s">
        <v>462</v>
      </c>
      <c r="E40" s="1">
        <v>2023</v>
      </c>
      <c r="F40" s="16">
        <v>936526</v>
      </c>
    </row>
    <row r="41" spans="1:6" ht="35.1" customHeight="1" x14ac:dyDescent="0.25">
      <c r="A41" s="55"/>
      <c r="B41" s="7" t="s">
        <v>192</v>
      </c>
      <c r="C41" s="7" t="s">
        <v>489</v>
      </c>
      <c r="D41" s="7" t="s">
        <v>462</v>
      </c>
      <c r="E41" s="1">
        <v>2023</v>
      </c>
      <c r="F41" s="16">
        <v>1733247</v>
      </c>
    </row>
    <row r="42" spans="1:6" ht="35.1" customHeight="1" x14ac:dyDescent="0.25">
      <c r="A42" s="55"/>
      <c r="B42" s="7" t="s">
        <v>188</v>
      </c>
      <c r="C42" s="7" t="s">
        <v>490</v>
      </c>
      <c r="D42" s="7" t="s">
        <v>462</v>
      </c>
      <c r="E42" s="1">
        <v>2023</v>
      </c>
      <c r="F42" s="15">
        <v>673782</v>
      </c>
    </row>
    <row r="43" spans="1:6" ht="35.1" customHeight="1" x14ac:dyDescent="0.25">
      <c r="A43" s="55"/>
      <c r="B43" s="7" t="s">
        <v>207</v>
      </c>
      <c r="C43" s="7" t="s">
        <v>491</v>
      </c>
      <c r="D43" s="7" t="s">
        <v>462</v>
      </c>
      <c r="E43" s="1">
        <v>2023</v>
      </c>
      <c r="F43" s="16">
        <v>664224</v>
      </c>
    </row>
    <row r="44" spans="1:6" ht="35.1" customHeight="1" x14ac:dyDescent="0.25">
      <c r="A44" s="55"/>
      <c r="B44" s="7" t="s">
        <v>190</v>
      </c>
      <c r="C44" s="7" t="s">
        <v>492</v>
      </c>
      <c r="D44" s="7" t="s">
        <v>462</v>
      </c>
      <c r="E44" s="1">
        <v>2023</v>
      </c>
      <c r="F44" s="15">
        <v>1915852</v>
      </c>
    </row>
    <row r="45" spans="1:6" ht="35.1" customHeight="1" x14ac:dyDescent="0.25">
      <c r="A45" s="55"/>
      <c r="B45" s="7" t="s">
        <v>190</v>
      </c>
      <c r="C45" s="7" t="s">
        <v>493</v>
      </c>
      <c r="D45" s="7" t="s">
        <v>466</v>
      </c>
      <c r="E45" s="1">
        <v>2023</v>
      </c>
      <c r="F45" s="15">
        <v>801859</v>
      </c>
    </row>
    <row r="46" spans="1:6" ht="35.1" customHeight="1" x14ac:dyDescent="0.25">
      <c r="A46" s="55"/>
      <c r="B46" s="7" t="s">
        <v>196</v>
      </c>
      <c r="C46" s="7" t="s">
        <v>494</v>
      </c>
      <c r="D46" s="7" t="s">
        <v>466</v>
      </c>
      <c r="E46" s="1">
        <v>2023</v>
      </c>
      <c r="F46" s="16">
        <v>642499</v>
      </c>
    </row>
    <row r="47" spans="1:6" ht="35.1" customHeight="1" x14ac:dyDescent="0.25">
      <c r="A47" s="55"/>
      <c r="B47" s="7" t="s">
        <v>196</v>
      </c>
      <c r="C47" s="7" t="s">
        <v>495</v>
      </c>
      <c r="D47" s="7" t="s">
        <v>462</v>
      </c>
      <c r="E47" s="1">
        <v>2023</v>
      </c>
      <c r="F47" s="15">
        <v>720157</v>
      </c>
    </row>
    <row r="48" spans="1:6" ht="35.1" customHeight="1" x14ac:dyDescent="0.25">
      <c r="A48" s="55"/>
      <c r="B48" s="7" t="s">
        <v>203</v>
      </c>
      <c r="C48" s="7" t="s">
        <v>496</v>
      </c>
      <c r="D48" s="7" t="s">
        <v>466</v>
      </c>
      <c r="E48" s="1">
        <v>2023</v>
      </c>
      <c r="F48" s="16">
        <v>1794054</v>
      </c>
    </row>
    <row r="49" spans="1:6" ht="35.1" customHeight="1" x14ac:dyDescent="0.25">
      <c r="A49" s="55"/>
      <c r="B49" s="7" t="s">
        <v>203</v>
      </c>
      <c r="C49" s="7" t="s">
        <v>497</v>
      </c>
      <c r="D49" s="7" t="s">
        <v>462</v>
      </c>
      <c r="E49" s="1">
        <v>2023</v>
      </c>
      <c r="F49" s="15">
        <v>1509566</v>
      </c>
    </row>
    <row r="50" spans="1:6" ht="35.1" customHeight="1" x14ac:dyDescent="0.25">
      <c r="A50" s="55"/>
      <c r="B50" s="7" t="s">
        <v>205</v>
      </c>
      <c r="C50" s="7" t="s">
        <v>498</v>
      </c>
      <c r="D50" s="7" t="s">
        <v>462</v>
      </c>
      <c r="E50" s="1">
        <v>2023</v>
      </c>
      <c r="F50" s="16">
        <v>929096</v>
      </c>
    </row>
    <row r="51" spans="1:6" ht="35.1" customHeight="1" x14ac:dyDescent="0.25">
      <c r="A51" s="55"/>
      <c r="B51" s="7" t="s">
        <v>499</v>
      </c>
      <c r="C51" s="7" t="s">
        <v>500</v>
      </c>
      <c r="D51" s="7" t="s">
        <v>462</v>
      </c>
      <c r="E51" s="1">
        <v>2023</v>
      </c>
      <c r="F51" s="15">
        <v>49396</v>
      </c>
    </row>
    <row r="52" spans="1:6" ht="35.1" customHeight="1" x14ac:dyDescent="0.25">
      <c r="A52" s="55"/>
      <c r="B52" s="7" t="s">
        <v>212</v>
      </c>
      <c r="C52" s="7" t="s">
        <v>501</v>
      </c>
      <c r="D52" s="7" t="s">
        <v>462</v>
      </c>
      <c r="E52" s="1">
        <v>2023</v>
      </c>
      <c r="F52" s="15">
        <v>887388</v>
      </c>
    </row>
    <row r="53" spans="1:6" ht="35.1" customHeight="1" x14ac:dyDescent="0.25">
      <c r="A53" s="45" t="s">
        <v>3</v>
      </c>
      <c r="B53" s="46"/>
      <c r="C53" s="46"/>
      <c r="D53" s="46"/>
      <c r="E53" s="47"/>
      <c r="F53" s="14">
        <f>SUM(F39:F52)</f>
        <v>13742850</v>
      </c>
    </row>
    <row r="54" spans="1:6" ht="35.1" customHeight="1" x14ac:dyDescent="0.25">
      <c r="A54" s="48" t="s">
        <v>250</v>
      </c>
      <c r="B54" s="8" t="s">
        <v>502</v>
      </c>
      <c r="C54" s="8" t="s">
        <v>589</v>
      </c>
      <c r="D54" s="8">
        <v>1141</v>
      </c>
      <c r="E54" s="8">
        <v>2023</v>
      </c>
      <c r="F54" s="15">
        <v>82404</v>
      </c>
    </row>
    <row r="55" spans="1:6" ht="35.1" customHeight="1" x14ac:dyDescent="0.25">
      <c r="A55" s="51"/>
      <c r="B55" s="7" t="s">
        <v>502</v>
      </c>
      <c r="C55" s="7" t="s">
        <v>503</v>
      </c>
      <c r="D55" s="7" t="s">
        <v>462</v>
      </c>
      <c r="E55" s="1">
        <v>2023</v>
      </c>
      <c r="F55" s="15">
        <v>66972</v>
      </c>
    </row>
    <row r="56" spans="1:6" ht="35.1" customHeight="1" x14ac:dyDescent="0.25">
      <c r="A56" s="51" t="s">
        <v>3</v>
      </c>
      <c r="B56" s="52"/>
      <c r="C56" s="52"/>
      <c r="D56" s="52"/>
      <c r="E56" s="53"/>
      <c r="F56" s="14">
        <f>SUM(F54:F55)</f>
        <v>149376</v>
      </c>
    </row>
    <row r="57" spans="1:6" ht="35.1" customHeight="1" x14ac:dyDescent="0.25">
      <c r="A57" s="55" t="s">
        <v>10</v>
      </c>
      <c r="B57" s="7" t="s">
        <v>306</v>
      </c>
      <c r="C57" s="7" t="s">
        <v>504</v>
      </c>
      <c r="D57" s="7" t="s">
        <v>466</v>
      </c>
      <c r="E57" s="1">
        <v>2023</v>
      </c>
      <c r="F57" s="15">
        <v>7240</v>
      </c>
    </row>
    <row r="58" spans="1:6" ht="35.1" customHeight="1" x14ac:dyDescent="0.25">
      <c r="A58" s="55"/>
      <c r="B58" s="7" t="s">
        <v>279</v>
      </c>
      <c r="C58" s="7" t="s">
        <v>505</v>
      </c>
      <c r="D58" s="7" t="s">
        <v>462</v>
      </c>
      <c r="E58" s="1">
        <v>2023</v>
      </c>
      <c r="F58" s="15">
        <v>172937</v>
      </c>
    </row>
    <row r="59" spans="1:6" ht="35.1" customHeight="1" x14ac:dyDescent="0.25">
      <c r="A59" s="48" t="s">
        <v>3</v>
      </c>
      <c r="B59" s="49"/>
      <c r="C59" s="49"/>
      <c r="D59" s="49"/>
      <c r="E59" s="50"/>
      <c r="F59" s="14">
        <f>SUM(F57:F58)</f>
        <v>180177</v>
      </c>
    </row>
    <row r="60" spans="1:6" ht="35.1" customHeight="1" x14ac:dyDescent="0.25">
      <c r="A60" s="55" t="s">
        <v>363</v>
      </c>
      <c r="B60" s="7" t="s">
        <v>364</v>
      </c>
      <c r="C60" s="7" t="s">
        <v>506</v>
      </c>
      <c r="D60" s="7" t="s">
        <v>462</v>
      </c>
      <c r="E60" s="1">
        <v>2023</v>
      </c>
      <c r="F60" s="15">
        <v>344170</v>
      </c>
    </row>
    <row r="61" spans="1:6" ht="35.1" customHeight="1" x14ac:dyDescent="0.25">
      <c r="A61" s="55"/>
      <c r="B61" s="7" t="s">
        <v>507</v>
      </c>
      <c r="C61" s="7" t="s">
        <v>508</v>
      </c>
      <c r="D61" s="7" t="s">
        <v>466</v>
      </c>
      <c r="E61" s="1">
        <v>2023</v>
      </c>
      <c r="F61" s="16">
        <v>743860</v>
      </c>
    </row>
    <row r="62" spans="1:6" ht="35.1" customHeight="1" x14ac:dyDescent="0.25">
      <c r="A62" s="55"/>
      <c r="B62" s="7" t="s">
        <v>507</v>
      </c>
      <c r="C62" s="7" t="s">
        <v>509</v>
      </c>
      <c r="D62" s="7" t="s">
        <v>462</v>
      </c>
      <c r="E62" s="1">
        <v>2023</v>
      </c>
      <c r="F62" s="16">
        <v>470640</v>
      </c>
    </row>
    <row r="63" spans="1:6" ht="35.1" customHeight="1" x14ac:dyDescent="0.25">
      <c r="A63" s="55"/>
      <c r="B63" s="7" t="s">
        <v>367</v>
      </c>
      <c r="C63" s="7" t="s">
        <v>510</v>
      </c>
      <c r="D63" s="7" t="s">
        <v>466</v>
      </c>
      <c r="E63" s="1">
        <v>2023</v>
      </c>
      <c r="F63" s="16">
        <v>1303280</v>
      </c>
    </row>
    <row r="64" spans="1:6" ht="35.1" customHeight="1" x14ac:dyDescent="0.25">
      <c r="A64" s="55"/>
      <c r="B64" s="7" t="s">
        <v>373</v>
      </c>
      <c r="C64" s="7" t="s">
        <v>511</v>
      </c>
      <c r="D64" s="7" t="s">
        <v>466</v>
      </c>
      <c r="E64" s="1">
        <v>2023</v>
      </c>
      <c r="F64" s="15">
        <v>1785912</v>
      </c>
    </row>
    <row r="65" spans="1:6" ht="35.1" customHeight="1" x14ac:dyDescent="0.25">
      <c r="A65" s="55"/>
      <c r="B65" s="7" t="s">
        <v>512</v>
      </c>
      <c r="C65" s="7" t="s">
        <v>513</v>
      </c>
      <c r="D65" s="7" t="s">
        <v>462</v>
      </c>
      <c r="E65" s="1">
        <v>2023</v>
      </c>
      <c r="F65" s="15">
        <v>2680434</v>
      </c>
    </row>
    <row r="66" spans="1:6" ht="35.1" customHeight="1" x14ac:dyDescent="0.25">
      <c r="A66" s="55"/>
      <c r="B66" s="7" t="s">
        <v>371</v>
      </c>
      <c r="C66" s="7" t="s">
        <v>514</v>
      </c>
      <c r="D66" s="7" t="s">
        <v>466</v>
      </c>
      <c r="E66" s="1">
        <v>2023</v>
      </c>
      <c r="F66" s="16">
        <v>106680</v>
      </c>
    </row>
    <row r="67" spans="1:6" ht="35.1" customHeight="1" x14ac:dyDescent="0.25">
      <c r="A67" s="55" t="s">
        <v>3</v>
      </c>
      <c r="B67" s="56"/>
      <c r="C67" s="56"/>
      <c r="D67" s="56"/>
      <c r="E67" s="56"/>
      <c r="F67" s="14">
        <f>SUM(F60:F66)</f>
        <v>7434976</v>
      </c>
    </row>
    <row r="68" spans="1:6" ht="35.1" customHeight="1" x14ac:dyDescent="0.25">
      <c r="A68" s="55" t="s">
        <v>387</v>
      </c>
      <c r="B68" s="10" t="s">
        <v>388</v>
      </c>
      <c r="C68" s="10" t="s">
        <v>515</v>
      </c>
      <c r="D68" s="10" t="s">
        <v>466</v>
      </c>
      <c r="E68" s="11">
        <v>2023</v>
      </c>
      <c r="F68" s="15">
        <v>8660</v>
      </c>
    </row>
    <row r="69" spans="1:6" ht="35.1" customHeight="1" x14ac:dyDescent="0.25">
      <c r="A69" s="55"/>
      <c r="B69" s="7" t="s">
        <v>393</v>
      </c>
      <c r="C69" s="7" t="s">
        <v>516</v>
      </c>
      <c r="D69" s="7" t="s">
        <v>462</v>
      </c>
      <c r="E69" s="1">
        <v>2023</v>
      </c>
      <c r="F69" s="16">
        <v>469920</v>
      </c>
    </row>
    <row r="70" spans="1:6" ht="35.1" customHeight="1" x14ac:dyDescent="0.25">
      <c r="A70" s="55"/>
      <c r="B70" s="7" t="s">
        <v>393</v>
      </c>
      <c r="C70" s="7" t="s">
        <v>517</v>
      </c>
      <c r="D70" s="7" t="s">
        <v>466</v>
      </c>
      <c r="E70" s="1">
        <v>2023</v>
      </c>
      <c r="F70" s="16">
        <v>351160</v>
      </c>
    </row>
    <row r="71" spans="1:6" ht="35.1" customHeight="1" x14ac:dyDescent="0.25">
      <c r="A71" s="45"/>
      <c r="B71" s="46"/>
      <c r="C71" s="46"/>
      <c r="D71" s="46"/>
      <c r="E71" s="47"/>
      <c r="F71" s="14">
        <f>SUM(F68:F70)</f>
        <v>829740</v>
      </c>
    </row>
    <row r="72" spans="1:6" ht="35.1" customHeight="1" x14ac:dyDescent="0.25">
      <c r="A72" s="55" t="s">
        <v>412</v>
      </c>
      <c r="B72" s="8" t="s">
        <v>555</v>
      </c>
      <c r="C72" s="8" t="s">
        <v>590</v>
      </c>
      <c r="D72" s="8">
        <v>1123</v>
      </c>
      <c r="E72" s="8">
        <v>2023</v>
      </c>
      <c r="F72" s="20">
        <v>679153</v>
      </c>
    </row>
    <row r="73" spans="1:6" ht="35.1" customHeight="1" x14ac:dyDescent="0.25">
      <c r="A73" s="55"/>
      <c r="B73" s="8" t="s">
        <v>555</v>
      </c>
      <c r="C73" s="8" t="s">
        <v>591</v>
      </c>
      <c r="D73" s="8">
        <v>1141</v>
      </c>
      <c r="E73" s="8">
        <v>2023</v>
      </c>
      <c r="F73" s="20">
        <v>16276941</v>
      </c>
    </row>
    <row r="74" spans="1:6" ht="35.1" customHeight="1" x14ac:dyDescent="0.25">
      <c r="A74" s="48"/>
      <c r="B74" s="49"/>
      <c r="C74" s="49"/>
      <c r="D74" s="49"/>
      <c r="E74" s="50"/>
      <c r="F74" s="14">
        <f>SUM(F72:F73)</f>
        <v>16956094</v>
      </c>
    </row>
    <row r="75" spans="1:6" ht="35.1" customHeight="1" thickBot="1" x14ac:dyDescent="0.3">
      <c r="A75" s="62" t="s">
        <v>15</v>
      </c>
      <c r="B75" s="63"/>
      <c r="C75" s="63"/>
      <c r="D75" s="63"/>
      <c r="E75" s="64"/>
      <c r="F75" s="18">
        <f>F74+F67+F59+F56+F53+F38+F36+F34+F32+F15+F8+F71</f>
        <v>131012269</v>
      </c>
    </row>
  </sheetData>
  <mergeCells count="23">
    <mergeCell ref="A16:A31"/>
    <mergeCell ref="A32:E32"/>
    <mergeCell ref="A34:E34"/>
    <mergeCell ref="A36:E36"/>
    <mergeCell ref="A2:F2"/>
    <mergeCell ref="A9:A14"/>
    <mergeCell ref="A15:E15"/>
    <mergeCell ref="A4:A7"/>
    <mergeCell ref="A8:E8"/>
    <mergeCell ref="A57:A58"/>
    <mergeCell ref="A59:E59"/>
    <mergeCell ref="A38:E38"/>
    <mergeCell ref="A39:A52"/>
    <mergeCell ref="A53:E53"/>
    <mergeCell ref="A56:E56"/>
    <mergeCell ref="A54:A55"/>
    <mergeCell ref="A75:E75"/>
    <mergeCell ref="A60:A66"/>
    <mergeCell ref="A67:E67"/>
    <mergeCell ref="A68:A70"/>
    <mergeCell ref="A74:E74"/>
    <mergeCell ref="A71:E71"/>
    <mergeCell ref="A72:A73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zoomScale="80" zoomScaleNormal="80" workbookViewId="0">
      <selection activeCell="I5" sqref="I5"/>
    </sheetView>
  </sheetViews>
  <sheetFormatPr defaultColWidth="9.140625" defaultRowHeight="15.75" x14ac:dyDescent="0.25"/>
  <cols>
    <col min="1" max="1" width="41.140625" style="2" customWidth="1"/>
    <col min="2" max="2" width="39.140625" style="3" customWidth="1"/>
    <col min="3" max="3" width="41.140625" style="3" customWidth="1"/>
    <col min="4" max="5" width="18.140625" style="3" customWidth="1"/>
    <col min="6" max="6" width="27.7109375" style="6" customWidth="1"/>
    <col min="7" max="16384" width="9.140625" style="5"/>
  </cols>
  <sheetData>
    <row r="1" spans="1:6" ht="16.5" customHeight="1" thickBot="1" x14ac:dyDescent="0.3">
      <c r="F1" s="4" t="s">
        <v>20</v>
      </c>
    </row>
    <row r="2" spans="1:6" ht="35.1" customHeight="1" x14ac:dyDescent="0.25">
      <c r="A2" s="57" t="s">
        <v>621</v>
      </c>
      <c r="B2" s="58"/>
      <c r="C2" s="58"/>
      <c r="D2" s="58"/>
      <c r="E2" s="58"/>
      <c r="F2" s="59"/>
    </row>
    <row r="3" spans="1:6" ht="39" customHeight="1" x14ac:dyDescent="0.25">
      <c r="A3" s="22" t="s">
        <v>0</v>
      </c>
      <c r="B3" s="23" t="s">
        <v>6</v>
      </c>
      <c r="C3" s="23" t="s">
        <v>7</v>
      </c>
      <c r="D3" s="23" t="s">
        <v>2</v>
      </c>
      <c r="E3" s="23" t="s">
        <v>1</v>
      </c>
      <c r="F3" s="14" t="s">
        <v>4</v>
      </c>
    </row>
    <row r="4" spans="1:6" ht="35.1" customHeight="1" x14ac:dyDescent="0.25">
      <c r="A4" s="24" t="s">
        <v>8</v>
      </c>
      <c r="B4" s="7" t="s">
        <v>542</v>
      </c>
      <c r="C4" s="7" t="s">
        <v>543</v>
      </c>
      <c r="D4" s="7">
        <v>1123</v>
      </c>
      <c r="E4" s="1">
        <v>2022</v>
      </c>
      <c r="F4" s="15">
        <v>1558400</v>
      </c>
    </row>
    <row r="5" spans="1:6" ht="35.1" customHeight="1" x14ac:dyDescent="0.25">
      <c r="A5" s="68" t="s">
        <v>3</v>
      </c>
      <c r="B5" s="75"/>
      <c r="C5" s="75"/>
      <c r="D5" s="75"/>
      <c r="E5" s="75"/>
      <c r="F5" s="14">
        <f>F4</f>
        <v>1558400</v>
      </c>
    </row>
    <row r="6" spans="1:6" ht="35.1" customHeight="1" x14ac:dyDescent="0.25">
      <c r="A6" s="55" t="s">
        <v>114</v>
      </c>
      <c r="B6" s="7" t="s">
        <v>475</v>
      </c>
      <c r="C6" s="7" t="s">
        <v>518</v>
      </c>
      <c r="D6" s="7">
        <v>1123</v>
      </c>
      <c r="E6" s="1">
        <v>2022</v>
      </c>
      <c r="F6" s="15">
        <v>333320</v>
      </c>
    </row>
    <row r="7" spans="1:6" ht="35.1" customHeight="1" x14ac:dyDescent="0.25">
      <c r="A7" s="55"/>
      <c r="B7" s="7" t="s">
        <v>125</v>
      </c>
      <c r="C7" s="7" t="s">
        <v>519</v>
      </c>
      <c r="D7" s="7">
        <v>1123</v>
      </c>
      <c r="E7" s="1">
        <v>2022</v>
      </c>
      <c r="F7" s="15">
        <v>183800</v>
      </c>
    </row>
    <row r="8" spans="1:6" ht="35.1" customHeight="1" x14ac:dyDescent="0.25">
      <c r="A8" s="68" t="s">
        <v>3</v>
      </c>
      <c r="B8" s="75"/>
      <c r="C8" s="75"/>
      <c r="D8" s="75"/>
      <c r="E8" s="75"/>
      <c r="F8" s="14">
        <f>SUM(F6:F7)</f>
        <v>517120</v>
      </c>
    </row>
    <row r="9" spans="1:6" ht="35.1" customHeight="1" x14ac:dyDescent="0.25">
      <c r="A9" s="22" t="s">
        <v>451</v>
      </c>
      <c r="B9" s="7" t="s">
        <v>448</v>
      </c>
      <c r="C9" s="7" t="s">
        <v>544</v>
      </c>
      <c r="D9" s="7">
        <v>1141</v>
      </c>
      <c r="E9" s="1">
        <v>2022</v>
      </c>
      <c r="F9" s="15">
        <v>3761207</v>
      </c>
    </row>
    <row r="10" spans="1:6" ht="35.25" customHeight="1" x14ac:dyDescent="0.25">
      <c r="A10" s="68" t="s">
        <v>3</v>
      </c>
      <c r="B10" s="75"/>
      <c r="C10" s="75"/>
      <c r="D10" s="75"/>
      <c r="E10" s="75"/>
      <c r="F10" s="14">
        <f>F9</f>
        <v>3761207</v>
      </c>
    </row>
    <row r="11" spans="1:6" ht="38.25" customHeight="1" x14ac:dyDescent="0.25">
      <c r="A11" s="55" t="s">
        <v>187</v>
      </c>
      <c r="B11" s="7" t="s">
        <v>207</v>
      </c>
      <c r="C11" s="7" t="s">
        <v>521</v>
      </c>
      <c r="D11" s="7">
        <v>1141</v>
      </c>
      <c r="E11" s="1">
        <v>2022</v>
      </c>
      <c r="F11" s="15">
        <v>13051257</v>
      </c>
    </row>
    <row r="12" spans="1:6" ht="38.25" customHeight="1" x14ac:dyDescent="0.25">
      <c r="A12" s="55"/>
      <c r="B12" s="8" t="s">
        <v>487</v>
      </c>
      <c r="C12" s="8" t="s">
        <v>545</v>
      </c>
      <c r="D12" s="8">
        <v>1141</v>
      </c>
      <c r="E12" s="8">
        <v>2022</v>
      </c>
      <c r="F12" s="15">
        <v>4975235</v>
      </c>
    </row>
    <row r="13" spans="1:6" ht="38.25" customHeight="1" x14ac:dyDescent="0.25">
      <c r="A13" s="55"/>
      <c r="B13" s="8" t="s">
        <v>192</v>
      </c>
      <c r="C13" s="8" t="s">
        <v>520</v>
      </c>
      <c r="D13" s="8">
        <v>1123</v>
      </c>
      <c r="E13" s="8">
        <v>2022</v>
      </c>
      <c r="F13" s="15">
        <v>2034930</v>
      </c>
    </row>
    <row r="14" spans="1:6" ht="38.25" customHeight="1" x14ac:dyDescent="0.25">
      <c r="A14" s="55"/>
      <c r="B14" s="8" t="s">
        <v>190</v>
      </c>
      <c r="C14" s="8" t="s">
        <v>546</v>
      </c>
      <c r="D14" s="8">
        <v>1141</v>
      </c>
      <c r="E14" s="8">
        <v>2022</v>
      </c>
      <c r="F14" s="15">
        <v>14953301</v>
      </c>
    </row>
    <row r="15" spans="1:6" ht="38.25" customHeight="1" x14ac:dyDescent="0.25">
      <c r="A15" s="55"/>
      <c r="B15" s="8" t="s">
        <v>198</v>
      </c>
      <c r="C15" s="8" t="s">
        <v>523</v>
      </c>
      <c r="D15" s="8">
        <v>1123</v>
      </c>
      <c r="E15" s="8">
        <v>2022</v>
      </c>
      <c r="F15" s="15">
        <v>6320087</v>
      </c>
    </row>
    <row r="16" spans="1:6" ht="38.25" customHeight="1" x14ac:dyDescent="0.25">
      <c r="A16" s="55"/>
      <c r="B16" s="8" t="s">
        <v>198</v>
      </c>
      <c r="C16" s="8" t="s">
        <v>522</v>
      </c>
      <c r="D16" s="8">
        <v>1141</v>
      </c>
      <c r="E16" s="8">
        <v>2022</v>
      </c>
      <c r="F16" s="15">
        <v>3395814</v>
      </c>
    </row>
    <row r="17" spans="1:6" ht="35.1" customHeight="1" x14ac:dyDescent="0.25">
      <c r="A17" s="55"/>
      <c r="B17" s="7" t="s">
        <v>212</v>
      </c>
      <c r="C17" s="7" t="s">
        <v>528</v>
      </c>
      <c r="D17" s="7">
        <v>1141</v>
      </c>
      <c r="E17" s="1">
        <v>2022</v>
      </c>
      <c r="F17" s="15">
        <v>5796975</v>
      </c>
    </row>
    <row r="18" spans="1:6" ht="35.1" customHeight="1" x14ac:dyDescent="0.25">
      <c r="A18" s="55"/>
      <c r="B18" s="8" t="s">
        <v>212</v>
      </c>
      <c r="C18" s="8" t="s">
        <v>529</v>
      </c>
      <c r="D18" s="8">
        <v>1123</v>
      </c>
      <c r="E18" s="8">
        <v>2022</v>
      </c>
      <c r="F18" s="15">
        <v>228626</v>
      </c>
    </row>
    <row r="19" spans="1:6" ht="35.1" customHeight="1" x14ac:dyDescent="0.25">
      <c r="A19" s="55"/>
      <c r="B19" s="7" t="s">
        <v>499</v>
      </c>
      <c r="C19" s="7" t="s">
        <v>526</v>
      </c>
      <c r="D19" s="7">
        <v>1141</v>
      </c>
      <c r="E19" s="1">
        <v>2022</v>
      </c>
      <c r="F19" s="16">
        <v>8978617</v>
      </c>
    </row>
    <row r="20" spans="1:6" ht="35.1" customHeight="1" x14ac:dyDescent="0.25">
      <c r="A20" s="55"/>
      <c r="B20" s="7" t="s">
        <v>499</v>
      </c>
      <c r="C20" s="7" t="s">
        <v>527</v>
      </c>
      <c r="D20" s="7">
        <v>1123</v>
      </c>
      <c r="E20" s="1">
        <v>2022</v>
      </c>
      <c r="F20" s="16">
        <v>1116558</v>
      </c>
    </row>
    <row r="21" spans="1:6" ht="35.1" customHeight="1" x14ac:dyDescent="0.25">
      <c r="A21" s="55"/>
      <c r="B21" s="7" t="s">
        <v>205</v>
      </c>
      <c r="C21" s="7" t="s">
        <v>525</v>
      </c>
      <c r="D21" s="7">
        <v>1123</v>
      </c>
      <c r="E21" s="1">
        <v>2022</v>
      </c>
      <c r="F21" s="16">
        <v>362887</v>
      </c>
    </row>
    <row r="22" spans="1:6" ht="35.1" customHeight="1" x14ac:dyDescent="0.25">
      <c r="A22" s="55"/>
      <c r="B22" s="7" t="s">
        <v>205</v>
      </c>
      <c r="C22" s="7" t="s">
        <v>524</v>
      </c>
      <c r="D22" s="7">
        <v>1141</v>
      </c>
      <c r="E22" s="1">
        <v>2022</v>
      </c>
      <c r="F22" s="15">
        <v>1032889</v>
      </c>
    </row>
    <row r="23" spans="1:6" ht="35.1" customHeight="1" x14ac:dyDescent="0.25">
      <c r="A23" s="68" t="s">
        <v>3</v>
      </c>
      <c r="B23" s="75"/>
      <c r="C23" s="75"/>
      <c r="D23" s="75"/>
      <c r="E23" s="75"/>
      <c r="F23" s="17">
        <f>SUM(F11:F22)</f>
        <v>62247176</v>
      </c>
    </row>
    <row r="24" spans="1:6" ht="35.1" customHeight="1" x14ac:dyDescent="0.25">
      <c r="A24" s="55" t="s">
        <v>10</v>
      </c>
      <c r="B24" s="7" t="s">
        <v>261</v>
      </c>
      <c r="C24" s="7" t="s">
        <v>531</v>
      </c>
      <c r="D24" s="7">
        <v>1141</v>
      </c>
      <c r="E24" s="1">
        <v>2022</v>
      </c>
      <c r="F24" s="15">
        <v>1605931</v>
      </c>
    </row>
    <row r="25" spans="1:6" ht="35.1" customHeight="1" x14ac:dyDescent="0.25">
      <c r="A25" s="55"/>
      <c r="B25" s="7" t="s">
        <v>275</v>
      </c>
      <c r="C25" s="7" t="s">
        <v>530</v>
      </c>
      <c r="D25" s="7">
        <v>1123</v>
      </c>
      <c r="E25" s="1">
        <v>2022</v>
      </c>
      <c r="F25" s="15">
        <v>210000</v>
      </c>
    </row>
    <row r="26" spans="1:6" ht="35.1" customHeight="1" x14ac:dyDescent="0.25">
      <c r="A26" s="68" t="s">
        <v>3</v>
      </c>
      <c r="B26" s="75"/>
      <c r="C26" s="75"/>
      <c r="D26" s="75"/>
      <c r="E26" s="75"/>
      <c r="F26" s="17">
        <f>SUM(F24:F25)</f>
        <v>1815931</v>
      </c>
    </row>
    <row r="27" spans="1:6" ht="35.1" customHeight="1" x14ac:dyDescent="0.25">
      <c r="A27" s="55" t="s">
        <v>363</v>
      </c>
      <c r="B27" s="8" t="s">
        <v>507</v>
      </c>
      <c r="C27" s="8" t="s">
        <v>533</v>
      </c>
      <c r="D27" s="8">
        <v>1123</v>
      </c>
      <c r="E27" s="8">
        <v>2022</v>
      </c>
      <c r="F27" s="15">
        <v>26000</v>
      </c>
    </row>
    <row r="28" spans="1:6" ht="35.1" customHeight="1" x14ac:dyDescent="0.25">
      <c r="A28" s="55"/>
      <c r="B28" s="7" t="s">
        <v>364</v>
      </c>
      <c r="C28" s="7" t="s">
        <v>532</v>
      </c>
      <c r="D28" s="7">
        <v>1123</v>
      </c>
      <c r="E28" s="1">
        <v>2022</v>
      </c>
      <c r="F28" s="16">
        <v>195660</v>
      </c>
    </row>
    <row r="29" spans="1:6" ht="35.1" customHeight="1" x14ac:dyDescent="0.25">
      <c r="A29" s="68" t="s">
        <v>3</v>
      </c>
      <c r="B29" s="75"/>
      <c r="C29" s="75"/>
      <c r="D29" s="75"/>
      <c r="E29" s="75"/>
      <c r="F29" s="17">
        <f>SUM(F27:F28)</f>
        <v>221660</v>
      </c>
    </row>
    <row r="30" spans="1:6" ht="35.1" customHeight="1" x14ac:dyDescent="0.25">
      <c r="A30" s="55" t="s">
        <v>11</v>
      </c>
      <c r="B30" s="7" t="s">
        <v>382</v>
      </c>
      <c r="C30" s="7" t="s">
        <v>547</v>
      </c>
      <c r="D30" s="7">
        <v>1141</v>
      </c>
      <c r="E30" s="1">
        <v>2022</v>
      </c>
      <c r="F30" s="16">
        <v>4182070</v>
      </c>
    </row>
    <row r="31" spans="1:6" ht="35.1" customHeight="1" x14ac:dyDescent="0.25">
      <c r="A31" s="55"/>
      <c r="B31" s="7" t="s">
        <v>384</v>
      </c>
      <c r="C31" s="7" t="s">
        <v>534</v>
      </c>
      <c r="D31" s="7">
        <v>1141</v>
      </c>
      <c r="E31" s="1">
        <v>2022</v>
      </c>
      <c r="F31" s="16">
        <v>1781384</v>
      </c>
    </row>
    <row r="32" spans="1:6" ht="35.1" customHeight="1" x14ac:dyDescent="0.25">
      <c r="A32" s="55"/>
      <c r="B32" s="7" t="s">
        <v>535</v>
      </c>
      <c r="C32" s="7" t="s">
        <v>536</v>
      </c>
      <c r="D32" s="7">
        <v>1141</v>
      </c>
      <c r="E32" s="1">
        <v>2022</v>
      </c>
      <c r="F32" s="15">
        <v>5418930</v>
      </c>
    </row>
    <row r="33" spans="1:6" ht="35.1" customHeight="1" x14ac:dyDescent="0.25">
      <c r="A33" s="68" t="s">
        <v>3</v>
      </c>
      <c r="B33" s="75"/>
      <c r="C33" s="75"/>
      <c r="D33" s="75"/>
      <c r="E33" s="75"/>
      <c r="F33" s="14">
        <f>SUM(F30:F32)</f>
        <v>11382384</v>
      </c>
    </row>
    <row r="34" spans="1:6" ht="35.1" customHeight="1" x14ac:dyDescent="0.25">
      <c r="A34" s="68" t="s">
        <v>412</v>
      </c>
      <c r="B34" s="7" t="s">
        <v>548</v>
      </c>
      <c r="C34" s="7" t="s">
        <v>549</v>
      </c>
      <c r="D34" s="7">
        <v>1141</v>
      </c>
      <c r="E34" s="7">
        <v>2022</v>
      </c>
      <c r="F34" s="15">
        <v>8841132</v>
      </c>
    </row>
    <row r="35" spans="1:6" ht="35.1" customHeight="1" x14ac:dyDescent="0.25">
      <c r="A35" s="68"/>
      <c r="B35" s="7" t="s">
        <v>548</v>
      </c>
      <c r="C35" s="7" t="s">
        <v>550</v>
      </c>
      <c r="D35" s="7">
        <v>1123</v>
      </c>
      <c r="E35" s="7">
        <v>2022</v>
      </c>
      <c r="F35" s="15">
        <v>1601662</v>
      </c>
    </row>
    <row r="36" spans="1:6" ht="35.1" customHeight="1" x14ac:dyDescent="0.25">
      <c r="A36" s="68"/>
      <c r="B36" s="7" t="s">
        <v>551</v>
      </c>
      <c r="C36" s="7" t="s">
        <v>552</v>
      </c>
      <c r="D36" s="7">
        <v>1141</v>
      </c>
      <c r="E36" s="7">
        <v>2022</v>
      </c>
      <c r="F36" s="15">
        <v>2029546</v>
      </c>
    </row>
    <row r="37" spans="1:6" ht="35.1" customHeight="1" x14ac:dyDescent="0.25">
      <c r="A37" s="68"/>
      <c r="B37" s="7" t="s">
        <v>415</v>
      </c>
      <c r="C37" s="7" t="s">
        <v>553</v>
      </c>
      <c r="D37" s="7">
        <v>1123</v>
      </c>
      <c r="E37" s="7">
        <v>2022</v>
      </c>
      <c r="F37" s="15">
        <v>2086981</v>
      </c>
    </row>
    <row r="38" spans="1:6" ht="35.1" customHeight="1" x14ac:dyDescent="0.25">
      <c r="A38" s="68"/>
      <c r="B38" s="8" t="s">
        <v>415</v>
      </c>
      <c r="C38" s="8" t="s">
        <v>554</v>
      </c>
      <c r="D38" s="8">
        <v>1141</v>
      </c>
      <c r="E38" s="8">
        <v>2022</v>
      </c>
      <c r="F38" s="15">
        <v>10839530</v>
      </c>
    </row>
    <row r="39" spans="1:6" ht="35.1" customHeight="1" x14ac:dyDescent="0.25">
      <c r="A39" s="68"/>
      <c r="B39" s="8" t="s">
        <v>555</v>
      </c>
      <c r="C39" s="8" t="s">
        <v>556</v>
      </c>
      <c r="D39" s="8">
        <v>1141</v>
      </c>
      <c r="E39" s="8">
        <v>2022</v>
      </c>
      <c r="F39" s="15">
        <v>11425186</v>
      </c>
    </row>
    <row r="40" spans="1:6" ht="35.1" customHeight="1" x14ac:dyDescent="0.25">
      <c r="A40" s="68"/>
      <c r="B40" s="8" t="s">
        <v>417</v>
      </c>
      <c r="C40" s="8" t="s">
        <v>557</v>
      </c>
      <c r="D40" s="8">
        <v>1141</v>
      </c>
      <c r="E40" s="8">
        <v>2022</v>
      </c>
      <c r="F40" s="15">
        <v>8279965</v>
      </c>
    </row>
    <row r="41" spans="1:6" ht="35.1" customHeight="1" x14ac:dyDescent="0.25">
      <c r="A41" s="68"/>
      <c r="B41" s="7" t="s">
        <v>417</v>
      </c>
      <c r="C41" s="7" t="s">
        <v>558</v>
      </c>
      <c r="D41" s="7">
        <v>1123</v>
      </c>
      <c r="E41" s="1">
        <v>2022</v>
      </c>
      <c r="F41" s="15">
        <v>4618722</v>
      </c>
    </row>
    <row r="42" spans="1:6" ht="35.1" customHeight="1" x14ac:dyDescent="0.25">
      <c r="A42" s="68"/>
      <c r="B42" s="7" t="s">
        <v>413</v>
      </c>
      <c r="C42" s="7" t="s">
        <v>559</v>
      </c>
      <c r="D42" s="7">
        <v>1141</v>
      </c>
      <c r="E42" s="1">
        <v>2022</v>
      </c>
      <c r="F42" s="15">
        <v>1104197</v>
      </c>
    </row>
    <row r="43" spans="1:6" ht="35.1" customHeight="1" x14ac:dyDescent="0.25">
      <c r="A43" s="68"/>
      <c r="B43" s="7" t="s">
        <v>420</v>
      </c>
      <c r="C43" s="7" t="s">
        <v>560</v>
      </c>
      <c r="D43" s="7">
        <v>1141</v>
      </c>
      <c r="E43" s="1">
        <v>2022</v>
      </c>
      <c r="F43" s="15">
        <v>5824777</v>
      </c>
    </row>
    <row r="44" spans="1:6" ht="35.1" customHeight="1" x14ac:dyDescent="0.25">
      <c r="A44" s="68" t="s">
        <v>3</v>
      </c>
      <c r="B44" s="75"/>
      <c r="C44" s="75"/>
      <c r="D44" s="75"/>
      <c r="E44" s="75"/>
      <c r="F44" s="14">
        <f>SUM(F34:F43)</f>
        <v>56651698</v>
      </c>
    </row>
    <row r="45" spans="1:6" ht="35.1" customHeight="1" thickBot="1" x14ac:dyDescent="0.3">
      <c r="A45" s="62" t="s">
        <v>15</v>
      </c>
      <c r="B45" s="63"/>
      <c r="C45" s="63"/>
      <c r="D45" s="63"/>
      <c r="E45" s="64"/>
      <c r="F45" s="18">
        <f>F44+F33+F29+F26+F23+F10+F8+F5</f>
        <v>138155576</v>
      </c>
    </row>
  </sheetData>
  <mergeCells count="16">
    <mergeCell ref="A2:F2"/>
    <mergeCell ref="A45:E45"/>
    <mergeCell ref="A5:E5"/>
    <mergeCell ref="A6:A7"/>
    <mergeCell ref="A8:E8"/>
    <mergeCell ref="A29:E29"/>
    <mergeCell ref="A30:A32"/>
    <mergeCell ref="A33:E33"/>
    <mergeCell ref="A10:E10"/>
    <mergeCell ref="A34:A43"/>
    <mergeCell ref="A44:E44"/>
    <mergeCell ref="A11:A22"/>
    <mergeCell ref="A23:E23"/>
    <mergeCell ref="A26:E26"/>
    <mergeCell ref="A24:A25"/>
    <mergeCell ref="A27:A28"/>
  </mergeCell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Ekmeklik ELÜS</vt:lpstr>
      <vt:lpstr>İthal Ekmeklik Elüs+TMO</vt:lpstr>
      <vt:lpstr>Makarnalık ELÜS</vt:lpstr>
      <vt:lpstr>İndirimli Makarnalık ELÜS 2022</vt:lpstr>
      <vt:lpstr>'İthal Ekmeklik Elüs+TMO'!Yazdırma_Alanı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2025-02-28T11:50:54Z</dcterms:modified>
</cp:coreProperties>
</file>