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64011"/>
  <bookViews>
    <workbookView xWindow="0" yWindow="0" windowWidth="28800" windowHeight="12225" tabRatio="934" firstSheet="1" activeTab="4"/>
  </bookViews>
  <sheets>
    <sheet name="Ekm Buğday Açık-Kapalı " sheetId="16" r:id="rId1"/>
    <sheet name="İndirimli Ekm. Buğday" sheetId="21" r:id="rId2"/>
    <sheet name="Elüs Ekmeklik" sheetId="18" r:id="rId3"/>
    <sheet name="İthal Ekmeklik Elüs+TMO" sheetId="8" r:id="rId4"/>
    <sheet name="Makarnalık ELÜS" sheetId="10" r:id="rId5"/>
    <sheet name="2022 ELÜS Makarnalık" sheetId="13" r:id="rId6"/>
    <sheet name="İndirimli Mak. Buğday" sheetId="17" r:id="rId7"/>
    <sheet name="İndirimli Arpa " sheetId="19" r:id="rId8"/>
    <sheet name="Mısır " sheetId="20" r:id="rId9"/>
  </sheets>
  <definedNames>
    <definedName name="_xlnm._FilterDatabase" localSheetId="5" hidden="1">'2022 ELÜS Makarnalık'!$A$3:$F$40</definedName>
    <definedName name="_xlnm._FilterDatabase" localSheetId="2" hidden="1">'Elüs Ekmeklik'!$A$3:$F$345</definedName>
    <definedName name="_xlnm._FilterDatabase" localSheetId="3" hidden="1">'İthal Ekmeklik Elüs+TMO'!$A$16:$F$51</definedName>
    <definedName name="_xlnm._FilterDatabase" localSheetId="4" hidden="1">'Makarnalık ELÜS'!$A$9:$G$194</definedName>
    <definedName name="_xlnm.Print_Area" localSheetId="3">'İthal Ekmeklik Elüs+TMO'!$A$1:$F$51</definedName>
  </definedNames>
  <calcPr calcId="162913"/>
</workbook>
</file>

<file path=xl/calcChain.xml><?xml version="1.0" encoding="utf-8"?>
<calcChain xmlns="http://schemas.openxmlformats.org/spreadsheetml/2006/main">
  <c r="D6" i="20" l="1"/>
  <c r="F345" i="18" l="1"/>
  <c r="F327" i="18"/>
  <c r="F283" i="18" l="1"/>
  <c r="D7" i="19" l="1"/>
  <c r="D13" i="17"/>
  <c r="F51" i="8"/>
  <c r="D32" i="21"/>
  <c r="D19" i="21"/>
  <c r="B15" i="16"/>
  <c r="D28" i="16"/>
  <c r="F24" i="20" l="1"/>
  <c r="F39" i="20" l="1"/>
  <c r="F33" i="20"/>
  <c r="F49" i="20"/>
  <c r="F16" i="20"/>
  <c r="F50" i="20" l="1"/>
  <c r="F132" i="18"/>
  <c r="F119" i="18"/>
  <c r="F82" i="18"/>
  <c r="F12" i="18"/>
  <c r="F17" i="10" l="1"/>
  <c r="F19" i="18" l="1"/>
  <c r="F24" i="18"/>
  <c r="F53" i="18"/>
  <c r="F63" i="18"/>
  <c r="F68" i="18"/>
  <c r="F77" i="18"/>
  <c r="F88" i="18"/>
  <c r="F104" i="18"/>
  <c r="F116" i="18"/>
  <c r="F127" i="18"/>
  <c r="F139" i="18"/>
  <c r="F167" i="18"/>
  <c r="F172" i="18"/>
  <c r="F181" i="18"/>
  <c r="F199" i="18"/>
  <c r="F294" i="18"/>
  <c r="F298" i="18"/>
  <c r="F306" i="18"/>
  <c r="F325" i="18"/>
  <c r="F334" i="18"/>
  <c r="F344" i="18"/>
  <c r="F39" i="13" l="1"/>
  <c r="F40" i="13" s="1"/>
  <c r="F46" i="8" l="1"/>
  <c r="F44" i="8"/>
  <c r="F40" i="8"/>
  <c r="F26" i="13" l="1"/>
  <c r="F8" i="13"/>
  <c r="F51" i="10" l="1"/>
  <c r="F193" i="10"/>
  <c r="F139" i="10"/>
  <c r="F63" i="10"/>
  <c r="F56" i="10"/>
  <c r="F32" i="10"/>
  <c r="F27" i="10"/>
  <c r="F12" i="10" l="1"/>
  <c r="F10" i="13" l="1"/>
  <c r="F38" i="8" l="1"/>
  <c r="F169" i="10" l="1"/>
  <c r="F158" i="10"/>
  <c r="F106" i="10"/>
  <c r="F15" i="10" l="1"/>
  <c r="F42" i="8" l="1"/>
  <c r="F22" i="13" l="1"/>
  <c r="F5" i="13"/>
  <c r="F152" i="10" l="1"/>
  <c r="F97" i="10"/>
  <c r="F48" i="10"/>
  <c r="F24" i="10"/>
  <c r="F50" i="8"/>
  <c r="F36" i="8"/>
  <c r="F26" i="8"/>
  <c r="F20" i="8"/>
  <c r="C8" i="8"/>
  <c r="F194" i="10" l="1"/>
</calcChain>
</file>

<file path=xl/sharedStrings.xml><?xml version="1.0" encoding="utf-8"?>
<sst xmlns="http://schemas.openxmlformats.org/spreadsheetml/2006/main" count="1978" uniqueCount="882">
  <si>
    <t xml:space="preserve">BAŞMÜDÜRLÜK </t>
  </si>
  <si>
    <t>MAHSUL YILI</t>
  </si>
  <si>
    <t xml:space="preserve">ÜRÜN KODU </t>
  </si>
  <si>
    <t>TOPLAM</t>
  </si>
  <si>
    <t xml:space="preserve">MİKTAR </t>
  </si>
  <si>
    <t>SAMSUN</t>
  </si>
  <si>
    <t>LİSANSLI DEPO ADI</t>
  </si>
  <si>
    <t>ISIN</t>
  </si>
  <si>
    <t>ANKARA</t>
  </si>
  <si>
    <t>KIRKLARELİ</t>
  </si>
  <si>
    <t>KONYA</t>
  </si>
  <si>
    <t>SİVAS</t>
  </si>
  <si>
    <t>TEKİRDAĞ</t>
  </si>
  <si>
    <t>HEKİMOĞLU</t>
  </si>
  <si>
    <t>GENEL TOPLAM</t>
  </si>
  <si>
    <t>HATAY</t>
  </si>
  <si>
    <t>MERSİN</t>
  </si>
  <si>
    <t>BALIKESİR</t>
  </si>
  <si>
    <t>EK-1/C</t>
  </si>
  <si>
    <t>TMO-TOBB (BABAESKİ)</t>
  </si>
  <si>
    <t>EK-1/B</t>
  </si>
  <si>
    <t>AKSARAY</t>
  </si>
  <si>
    <t>TEKA (BALA)</t>
  </si>
  <si>
    <t>BATMAN</t>
  </si>
  <si>
    <t>DİYARBAKIR</t>
  </si>
  <si>
    <t>TİGRİS GAP</t>
  </si>
  <si>
    <t>GAZİANTEP</t>
  </si>
  <si>
    <t>GRAİN (KIRIKHAN-2)</t>
  </si>
  <si>
    <t>KAHRAMANMARAŞ</t>
  </si>
  <si>
    <t>KAYSERİ</t>
  </si>
  <si>
    <t>POLAT AGRO (ÖZLER)</t>
  </si>
  <si>
    <t>POLAT AGRO (BOĞAZLIYAN)</t>
  </si>
  <si>
    <t>KUŞAT TARIM</t>
  </si>
  <si>
    <t>POLAT AGRO (KOZAKLI)</t>
  </si>
  <si>
    <t>KIRIKKALE</t>
  </si>
  <si>
    <t>KIRŞEHİR</t>
  </si>
  <si>
    <t>TOPRAK (KAZIMKARABEKİR)</t>
  </si>
  <si>
    <t>MARDİN</t>
  </si>
  <si>
    <t>UNSAN</t>
  </si>
  <si>
    <t>SİVAS LİDAŞ</t>
  </si>
  <si>
    <t>ŞANLIURFA</t>
  </si>
  <si>
    <t>YOZGAT</t>
  </si>
  <si>
    <t>KAİNAT (YOZGAT)</t>
  </si>
  <si>
    <t>ULİDAŞ (SORGUN)</t>
  </si>
  <si>
    <t>BAŞAK SARIKAYA</t>
  </si>
  <si>
    <t>MY SİLO (ŞEFAATLİ)</t>
  </si>
  <si>
    <t>TRXXGBBL2211</t>
  </si>
  <si>
    <t>SÜPERSON</t>
  </si>
  <si>
    <t>TRXXKNB02312</t>
  </si>
  <si>
    <t>1001 LİDAŞ</t>
  </si>
  <si>
    <t>TRXXFLB12216</t>
  </si>
  <si>
    <t>BANDIRMA TB</t>
  </si>
  <si>
    <t>TRXXINBA2218</t>
  </si>
  <si>
    <t>MY SİLO (ESKİŞEHİR)</t>
  </si>
  <si>
    <t>TRXMYSB12231</t>
  </si>
  <si>
    <t>TRXMYSBA2323</t>
  </si>
  <si>
    <t>ALTINBİLEK (MERKEZ)</t>
  </si>
  <si>
    <t>TRXXEGB62214</t>
  </si>
  <si>
    <t>ALTINBİLEK (ÇİFTELER)</t>
  </si>
  <si>
    <t>TRXXEHB82210</t>
  </si>
  <si>
    <t>ALTINBİLEK (ALPU)</t>
  </si>
  <si>
    <t>TRXXGVB52219</t>
  </si>
  <si>
    <t>DÜLGER</t>
  </si>
  <si>
    <t>TRXXIAB52219</t>
  </si>
  <si>
    <t>TRXXIAB92314</t>
  </si>
  <si>
    <t>ESKİŞEHİR</t>
  </si>
  <si>
    <t>TMO-TOBB (KESKİN)</t>
  </si>
  <si>
    <t>TRXXFVB62210</t>
  </si>
  <si>
    <t>TRXXFWBA2210</t>
  </si>
  <si>
    <t>TRXHKMB52213</t>
  </si>
  <si>
    <t>SAKARYA</t>
  </si>
  <si>
    <t>DOĞU MARMARA</t>
  </si>
  <si>
    <t>TRXXEUB12210</t>
  </si>
  <si>
    <t>SAKARYA TB</t>
  </si>
  <si>
    <t>TRXXJGB02219</t>
  </si>
  <si>
    <t>1123</t>
  </si>
  <si>
    <t>ESERLER</t>
  </si>
  <si>
    <t>TRXXJAB52217</t>
  </si>
  <si>
    <t>TRXSLTBA2214</t>
  </si>
  <si>
    <t>ALTILAR (BALA)</t>
  </si>
  <si>
    <t>TRXATTB92210</t>
  </si>
  <si>
    <t>TRXXIAB32211</t>
  </si>
  <si>
    <t>MY SİLO (YERKÖY)</t>
  </si>
  <si>
    <t>TRXMYSBG2228</t>
  </si>
  <si>
    <t>TRXMYSBF2229</t>
  </si>
  <si>
    <t>GM LİDAŞ</t>
  </si>
  <si>
    <t>TRXXHOB32214</t>
  </si>
  <si>
    <t>TRXXBMBL2213</t>
  </si>
  <si>
    <t>TRXXBMBM2212</t>
  </si>
  <si>
    <t>TMO-TOBB (SARIKAYA)</t>
  </si>
  <si>
    <t>TRXXEEB32212</t>
  </si>
  <si>
    <t>TRXXGKB62211</t>
  </si>
  <si>
    <t>TRXXGKB72210</t>
  </si>
  <si>
    <t>TRXKTUBH2248</t>
  </si>
  <si>
    <t>TRXMYSB22222</t>
  </si>
  <si>
    <t>TRXATTBA2216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</si>
  <si>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</si>
  <si>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TRXXJPBO2318</t>
  </si>
  <si>
    <t>1549</t>
  </si>
  <si>
    <t>TRXXFLBB2311</t>
  </si>
  <si>
    <t>BALIKESİR HUBUBAT</t>
  </si>
  <si>
    <t>TRXXFRBQ2318</t>
  </si>
  <si>
    <t>TRXXINBG2311</t>
  </si>
  <si>
    <t>TRXXGVB92314</t>
  </si>
  <si>
    <t>TRXXEGBB2319</t>
  </si>
  <si>
    <t>TRXXJGB12317</t>
  </si>
  <si>
    <t>MAKSOY</t>
  </si>
  <si>
    <t>TRXXKHB02314</t>
  </si>
  <si>
    <t>EK-1/A</t>
  </si>
  <si>
    <t>TRXXEJB32211</t>
  </si>
  <si>
    <t>TRXXFTB42216</t>
  </si>
  <si>
    <t>YENİ PAZAR TARIM (BOĞAZLIYAN)</t>
  </si>
  <si>
    <t>TRXXELB42216</t>
  </si>
  <si>
    <t>TRXXHVB72215</t>
  </si>
  <si>
    <t>TRXXGLB42211</t>
  </si>
  <si>
    <t>TRXPLTB42210</t>
  </si>
  <si>
    <t>1141</t>
  </si>
  <si>
    <t>EDİRNE BAŞ MÜD.</t>
  </si>
  <si>
    <t>ESKİŞEHİR BAŞ MD</t>
  </si>
  <si>
    <t>SAMSUN BAŞ MÜD.</t>
  </si>
  <si>
    <t>ÇORUM BAŞ MÜD.</t>
  </si>
  <si>
    <t>ERZURUM BAŞ MÜD.</t>
  </si>
  <si>
    <t>MUŞ BAŞ MÜD.</t>
  </si>
  <si>
    <t>KIRIKKALE BAŞ MÜD.</t>
  </si>
  <si>
    <t>ANKARA BAŞ MÜD.</t>
  </si>
  <si>
    <t>SİVAS BAŞ MÜD.</t>
  </si>
  <si>
    <t>MİKTAR</t>
  </si>
  <si>
    <t>SAMSUN (Amasya Doğantepe)</t>
  </si>
  <si>
    <t>AFYONKARAHİSAR</t>
  </si>
  <si>
    <t>AFYON BORSA (DİNAR)</t>
  </si>
  <si>
    <t>PAMUKKALE (UŞAK)</t>
  </si>
  <si>
    <t>TRXXFXBX2311</t>
  </si>
  <si>
    <t>TRXXMIB32315</t>
  </si>
  <si>
    <t>EREĞLİ TARIM</t>
  </si>
  <si>
    <t>TRXXHKBL2417</t>
  </si>
  <si>
    <t>TRXXHKBK2418</t>
  </si>
  <si>
    <t>MSG</t>
  </si>
  <si>
    <t>TRXXIJBJ2314</t>
  </si>
  <si>
    <t>1122</t>
  </si>
  <si>
    <t>SALUVAN</t>
  </si>
  <si>
    <t>TRXXGAB82319</t>
  </si>
  <si>
    <t>ZD LİDAŞ</t>
  </si>
  <si>
    <t>TRXXGNBD2316</t>
  </si>
  <si>
    <t>BATMAN LİDAŞ</t>
  </si>
  <si>
    <t>TRXXFZBY2417</t>
  </si>
  <si>
    <t>SERHAT</t>
  </si>
  <si>
    <t>TRXXIGBP2418</t>
  </si>
  <si>
    <t>ÇORUM</t>
  </si>
  <si>
    <t>NAZIR ALICI</t>
  </si>
  <si>
    <t>TRXXUCB12412</t>
  </si>
  <si>
    <t>TRXXUCB22411</t>
  </si>
  <si>
    <t>DENİZLİ</t>
  </si>
  <si>
    <t>PAMUKKALE (HONAZ)</t>
  </si>
  <si>
    <t>TRXXJZB52313</t>
  </si>
  <si>
    <t>PAMUKKALE (TAVAS)</t>
  </si>
  <si>
    <t>TRXXTZB12316</t>
  </si>
  <si>
    <t>DENİZLİ BORSA (TAVAS)</t>
  </si>
  <si>
    <t>TRXXLNB02310</t>
  </si>
  <si>
    <t>PAMUKKALE (BAKLAN)</t>
  </si>
  <si>
    <t>TRXXMLB22310</t>
  </si>
  <si>
    <t>ATABEY</t>
  </si>
  <si>
    <t>TRXXJRB12314</t>
  </si>
  <si>
    <t>TRXXJRB02315</t>
  </si>
  <si>
    <t>CEMAŞ</t>
  </si>
  <si>
    <t>TRXCLDBF2314</t>
  </si>
  <si>
    <t>TRXCLDBG2313</t>
  </si>
  <si>
    <t>İZZETTİN DENKTAŞ</t>
  </si>
  <si>
    <t>TRXXJDBJ2319</t>
  </si>
  <si>
    <t>ÖZPERVANE AGRO</t>
  </si>
  <si>
    <t>TRXXHPB62317</t>
  </si>
  <si>
    <t>BETA GEN (BİSMİL)</t>
  </si>
  <si>
    <t>TRXXEPBM2315</t>
  </si>
  <si>
    <t>1121</t>
  </si>
  <si>
    <t>ÇELİKOĞULLARI</t>
  </si>
  <si>
    <t>TRXXFCB82317</t>
  </si>
  <si>
    <t>DURAK</t>
  </si>
  <si>
    <t>TRXXJDBY2419</t>
  </si>
  <si>
    <t>TRXXHPBD2412</t>
  </si>
  <si>
    <t>TRXXJRB42410</t>
  </si>
  <si>
    <t>TRXXKFB62411</t>
  </si>
  <si>
    <t>BİRLER</t>
  </si>
  <si>
    <t>TRXXIDBI2410</t>
  </si>
  <si>
    <t>TRXXEHBF2413</t>
  </si>
  <si>
    <t>TRXXIABA2411</t>
  </si>
  <si>
    <t>AKBAL HUBUBAT</t>
  </si>
  <si>
    <t>TRXXFHBF2313</t>
  </si>
  <si>
    <t>TİRYAKİ (GAZİANTEP)</t>
  </si>
  <si>
    <t>TRXTYTB42413</t>
  </si>
  <si>
    <t>TRXXFHBP2410</t>
  </si>
  <si>
    <t>BEŞLER LİDAŞ</t>
  </si>
  <si>
    <t>TRXXLOBB2419</t>
  </si>
  <si>
    <t>EKBER</t>
  </si>
  <si>
    <t>TRXXJOB12311</t>
  </si>
  <si>
    <t>TRXXJOB22310</t>
  </si>
  <si>
    <t>NAROVA TARIM</t>
  </si>
  <si>
    <t>TRXXTUBH2417</t>
  </si>
  <si>
    <t>ATA LİDAŞ</t>
  </si>
  <si>
    <t>TRXATAB22415</t>
  </si>
  <si>
    <t>NARLI LİDAŞ</t>
  </si>
  <si>
    <t>TRXXKKB22415</t>
  </si>
  <si>
    <t>AL LİDAŞ</t>
  </si>
  <si>
    <t>KAYNAR AGRO</t>
  </si>
  <si>
    <t>TRXXJOB32418</t>
  </si>
  <si>
    <t>TRXPLTB82315</t>
  </si>
  <si>
    <t>TRXXEJB82315</t>
  </si>
  <si>
    <t>TRXXFTBA2314</t>
  </si>
  <si>
    <t>TRXXFTBB2313</t>
  </si>
  <si>
    <t>TRXXHVBH2311</t>
  </si>
  <si>
    <t>KAYSERİ ŞEKER (DEVELİ)</t>
  </si>
  <si>
    <t>TRXKAYB62311</t>
  </si>
  <si>
    <t>TRXKAYB72310</t>
  </si>
  <si>
    <t>KAYSERİ ŞEKER (BOĞAZLIYAN)</t>
  </si>
  <si>
    <t>TRXKAYBY2319</t>
  </si>
  <si>
    <t>RUHBAŞ</t>
  </si>
  <si>
    <t>TRXRUTBD2310</t>
  </si>
  <si>
    <t>TRXRUTBE2319</t>
  </si>
  <si>
    <t>TRXXELBI2315</t>
  </si>
  <si>
    <t>HİMMETDEDE LİDAŞ (KOCASİNAN)</t>
  </si>
  <si>
    <t>TRXXGGBC2316</t>
  </si>
  <si>
    <t>TRXXGGBD2315</t>
  </si>
  <si>
    <t>TRXXGLB92315</t>
  </si>
  <si>
    <t>TRXXGLBA2311</t>
  </si>
  <si>
    <t>ERC</t>
  </si>
  <si>
    <t>TRXXGJBP2318</t>
  </si>
  <si>
    <t>TRXKAYBJ2417</t>
  </si>
  <si>
    <t>TRXPLTBF2410</t>
  </si>
  <si>
    <t>SENTİNUS (SARIOĞLAN)</t>
  </si>
  <si>
    <t>TRXRUTBJ2413</t>
  </si>
  <si>
    <t>TRXXGGBN2412</t>
  </si>
  <si>
    <t>TRXXGGBL2414</t>
  </si>
  <si>
    <t>TRXXGJBR2415</t>
  </si>
  <si>
    <t>TRXXGLBD2417</t>
  </si>
  <si>
    <t>TMO-TOBB (MUCUR)</t>
  </si>
  <si>
    <t>TRXTTDBE2318</t>
  </si>
  <si>
    <t>TRXTTDBF2317</t>
  </si>
  <si>
    <t>HASANOĞULLARI (KIRŞEHİR)</t>
  </si>
  <si>
    <t>TRXXKDB12312</t>
  </si>
  <si>
    <t>TRXXKDB52417</t>
  </si>
  <si>
    <t>TRXTTDBR2412</t>
  </si>
  <si>
    <t>TRXTTDBQ2413</t>
  </si>
  <si>
    <t>POLAT AGRO (HACIBEKTAŞ)</t>
  </si>
  <si>
    <t>TRXXUIB72413</t>
  </si>
  <si>
    <t>TRXXUIB82412</t>
  </si>
  <si>
    <t>AS LİDAŞ (KARAPINAR)</t>
  </si>
  <si>
    <t>TRXASLBW2318</t>
  </si>
  <si>
    <t>KAİNAT (KARAMAN)</t>
  </si>
  <si>
    <t>TRXKTUBQ2338</t>
  </si>
  <si>
    <t>TRXKTUBR2337</t>
  </si>
  <si>
    <t>AS LİDAŞ (KARATAY)</t>
  </si>
  <si>
    <t>TRXASLBJ2315</t>
  </si>
  <si>
    <t>YUSUF ZENGİN (MERKEZ)</t>
  </si>
  <si>
    <t>TRXYUSBD2312</t>
  </si>
  <si>
    <t>TEZCAN TARIM</t>
  </si>
  <si>
    <t>TRXTZCBJ2316</t>
  </si>
  <si>
    <t>TOPRAK (KADINHANI)</t>
  </si>
  <si>
    <t>TRXTOPBV2318</t>
  </si>
  <si>
    <t>ERK LİDAŞ</t>
  </si>
  <si>
    <t>TRXXJBBI2312</t>
  </si>
  <si>
    <t>TÜRKMEN LİDAŞ</t>
  </si>
  <si>
    <t>TRXXJMB12315</t>
  </si>
  <si>
    <t>REKOLTE TARIM</t>
  </si>
  <si>
    <t>TRXXGPB52310</t>
  </si>
  <si>
    <t>ONURLAR AGRO</t>
  </si>
  <si>
    <t>TRXXGEBS2310</t>
  </si>
  <si>
    <t>RANA FARM</t>
  </si>
  <si>
    <t>TRXRNFBL2414</t>
  </si>
  <si>
    <t>TRXYUSBH2417</t>
  </si>
  <si>
    <t>AS LİDAŞ (ÇUMRA)</t>
  </si>
  <si>
    <t>TRXASLB22414</t>
  </si>
  <si>
    <t>AS LİDAŞ (SARAY)</t>
  </si>
  <si>
    <t>TRXTOPBN2417</t>
  </si>
  <si>
    <t>TRXTOPBO2416</t>
  </si>
  <si>
    <t>TRXTOPBT2411</t>
  </si>
  <si>
    <t>TOPRAK (KARAMAN MERKEZ)</t>
  </si>
  <si>
    <t>TRXTOPB02416</t>
  </si>
  <si>
    <t>SARAÇ (MERKEZ)</t>
  </si>
  <si>
    <t>TRXSRCBP2418</t>
  </si>
  <si>
    <t>TRXRNFBN2412</t>
  </si>
  <si>
    <t>TRXSRCBT2414</t>
  </si>
  <si>
    <t>LARENDE</t>
  </si>
  <si>
    <t>TRXXGZB92414</t>
  </si>
  <si>
    <t>EVLİK (ÇUMRA)</t>
  </si>
  <si>
    <t>TRXEVDBN2419</t>
  </si>
  <si>
    <t>TRXXGZBA2414</t>
  </si>
  <si>
    <t>TRXTOPBS2412</t>
  </si>
  <si>
    <t>TRXUNSBH2311</t>
  </si>
  <si>
    <t>İPEK TARIM</t>
  </si>
  <si>
    <t>TRXXFIB42318</t>
  </si>
  <si>
    <t>AKCAN</t>
  </si>
  <si>
    <t>TRXXHLBJ2311</t>
  </si>
  <si>
    <t>AK LİDAŞ</t>
  </si>
  <si>
    <t>TRXXMCBA2314</t>
  </si>
  <si>
    <t>DUYAN AGRO</t>
  </si>
  <si>
    <t>TRXXKZBA2418</t>
  </si>
  <si>
    <t>YİĞİTLER AGRO</t>
  </si>
  <si>
    <t>TRXXFOBE2414</t>
  </si>
  <si>
    <t>TRXUNSBO2411</t>
  </si>
  <si>
    <t>SİYEZ TARIM</t>
  </si>
  <si>
    <t>TRXXKYB42414</t>
  </si>
  <si>
    <t xml:space="preserve">ENS LİDAŞ </t>
  </si>
  <si>
    <t>TRXXMCB82412</t>
  </si>
  <si>
    <t>KAİNAT (KANGAL)</t>
  </si>
  <si>
    <t>TRXKTUB92324</t>
  </si>
  <si>
    <t>TRXSLTBI2315</t>
  </si>
  <si>
    <t>TRXKTUBD2416</t>
  </si>
  <si>
    <t>KAYSERİ ŞEKER (ŞARKIŞLA)</t>
  </si>
  <si>
    <t>TRXKAYBP2419</t>
  </si>
  <si>
    <t>BALKIR</t>
  </si>
  <si>
    <t>TRXSLTBM2418</t>
  </si>
  <si>
    <t>VİRANŞEHİR LİDAŞ</t>
  </si>
  <si>
    <t>GAP ŞANLIURFA</t>
  </si>
  <si>
    <t>TRXXDTB52319</t>
  </si>
  <si>
    <t>TRXXFPBL2414</t>
  </si>
  <si>
    <t>YİĞİT AGRO (EYYÜBİYE-1)</t>
  </si>
  <si>
    <t>TRXXETB82413</t>
  </si>
  <si>
    <t>ZEN GLOBAL</t>
  </si>
  <si>
    <t>TRXXDTBC2413</t>
  </si>
  <si>
    <t>TRXXKPB32413</t>
  </si>
  <si>
    <t>TK (VİRANŞEHİR)</t>
  </si>
  <si>
    <t>TRXTKTBL2419</t>
  </si>
  <si>
    <t>TRXTKTBK2410</t>
  </si>
  <si>
    <t>TAVŞU</t>
  </si>
  <si>
    <t>YİĞİT AGRO (EYYÜBİYE 2)</t>
  </si>
  <si>
    <t>TRXXLCB22410</t>
  </si>
  <si>
    <t>KARABULUT HUBUBAT</t>
  </si>
  <si>
    <t>TRXXLSB22416</t>
  </si>
  <si>
    <t>TRXXHOBA2317</t>
  </si>
  <si>
    <t>TRXKTUBQ2346</t>
  </si>
  <si>
    <t>TRXKTUBR2345</t>
  </si>
  <si>
    <t>TRXXEEB62318</t>
  </si>
  <si>
    <t>TRXXEEB72317</t>
  </si>
  <si>
    <t>TRXMYSBS2315</t>
  </si>
  <si>
    <t>TRXMYSB72326</t>
  </si>
  <si>
    <t>TRXXBMB52318</t>
  </si>
  <si>
    <t>TRXXGKBA2312</t>
  </si>
  <si>
    <t>TRXXGKBB2311</t>
  </si>
  <si>
    <t>ARSLAN AGRO</t>
  </si>
  <si>
    <t>TRXXKSB22319</t>
  </si>
  <si>
    <t>TRXMYSB52419</t>
  </si>
  <si>
    <t>TRXMYSB42410</t>
  </si>
  <si>
    <t>TRXMYSBI2416</t>
  </si>
  <si>
    <t>TRXXBMBI2416</t>
  </si>
  <si>
    <t>TRXXBMBH2417</t>
  </si>
  <si>
    <t>TRXXBMBG2418</t>
  </si>
  <si>
    <t>TRXXGKBG2415</t>
  </si>
  <si>
    <t>TRXXGKBF2416</t>
  </si>
  <si>
    <t>TRXXGKBE2417</t>
  </si>
  <si>
    <t xml:space="preserve">MEMİŞ OĞULLARI TARIM </t>
  </si>
  <si>
    <t>KONYA (Sarayönü)</t>
  </si>
  <si>
    <t>EK-1/D</t>
  </si>
  <si>
    <t>EK-1/E</t>
  </si>
  <si>
    <t>TRXATTBJ2415</t>
  </si>
  <si>
    <t>TRXXFCB52211</t>
  </si>
  <si>
    <t>TRXKAYBU2214</t>
  </si>
  <si>
    <t>TRXXGLB52210</t>
  </si>
  <si>
    <t>TRXXGJBJ2217</t>
  </si>
  <si>
    <t>TRXXHVB82214</t>
  </si>
  <si>
    <t>TRXXELB52215</t>
  </si>
  <si>
    <t>TRXKTUBH2230</t>
  </si>
  <si>
    <t>TRXXGMBD2218</t>
  </si>
  <si>
    <t>DİYARBAKIR (Nur Yem Depoları)</t>
  </si>
  <si>
    <t>EK-1/F</t>
  </si>
  <si>
    <t>ADANA</t>
  </si>
  <si>
    <t>TRXKOABR2310</t>
  </si>
  <si>
    <t>KÖSEOĞLU AGRO</t>
  </si>
  <si>
    <t>TRXATBBG2319</t>
  </si>
  <si>
    <t>TRXKOABS2319</t>
  </si>
  <si>
    <t>AKGÜLLER</t>
  </si>
  <si>
    <t>TRXALDB22317</t>
  </si>
  <si>
    <t>ADIYAMAN</t>
  </si>
  <si>
    <t>ERGÜNLER (ELAZIĞ)</t>
  </si>
  <si>
    <t>TRXERGBC2415</t>
  </si>
  <si>
    <t>TRXERGBA2417</t>
  </si>
  <si>
    <t>TRXXFXB12419</t>
  </si>
  <si>
    <t>TRXXFXB32417</t>
  </si>
  <si>
    <t>ALTUNTAŞ (YAPILCAN))</t>
  </si>
  <si>
    <t>TRXALTBJ2413</t>
  </si>
  <si>
    <t>DOĞA AKBULUT</t>
  </si>
  <si>
    <t>TRXXEIB92415</t>
  </si>
  <si>
    <t>AKSARAY TB (EŞMEKAYA)</t>
  </si>
  <si>
    <t>TRXAKSBE2410</t>
  </si>
  <si>
    <t>TRXAKSBF2419</t>
  </si>
  <si>
    <t>TRXALTBX2415</t>
  </si>
  <si>
    <t>TRXXEIB72318</t>
  </si>
  <si>
    <t>ALTUNTAŞ (ACIPINAR)</t>
  </si>
  <si>
    <t>TRXALTBF2318</t>
  </si>
  <si>
    <t>TZN</t>
  </si>
  <si>
    <t>TRXXHCBA2410</t>
  </si>
  <si>
    <t>TRXXHCBF2415</t>
  </si>
  <si>
    <t>ALTUNTAŞ (AĞAÇÖREN)</t>
  </si>
  <si>
    <t>TRXALTBH2316</t>
  </si>
  <si>
    <t>TRXAKSBB2314</t>
  </si>
  <si>
    <t>TRXALTBC2311</t>
  </si>
  <si>
    <t>MY SİLO (AKSARAY)</t>
  </si>
  <si>
    <t>TRXMYSB92316</t>
  </si>
  <si>
    <t>TRXALTBW2416</t>
  </si>
  <si>
    <t>TRXALTBI2414</t>
  </si>
  <si>
    <t>TRXALTBQ2414</t>
  </si>
  <si>
    <t>TRXALTBO2416</t>
  </si>
  <si>
    <t>TRXXHCBC2418</t>
  </si>
  <si>
    <t>TK (ŞEREFLİKOÇHİSAR)</t>
  </si>
  <si>
    <t>TRXTKTBP2415</t>
  </si>
  <si>
    <t>TRXALTBR2413</t>
  </si>
  <si>
    <t>TRXXKNB32418</t>
  </si>
  <si>
    <t>PTB</t>
  </si>
  <si>
    <t>TRXPTBBX2410</t>
  </si>
  <si>
    <t>TRXXGBBS2313</t>
  </si>
  <si>
    <t>TRXPTBBN2313</t>
  </si>
  <si>
    <t>TRXXINBK2414</t>
  </si>
  <si>
    <t>TRXXIGBN2410</t>
  </si>
  <si>
    <t>TRXXIGBO2419</t>
  </si>
  <si>
    <t>TRXXUCB32410</t>
  </si>
  <si>
    <t>TMO-TOBB (ÇORUM)</t>
  </si>
  <si>
    <t>ULİDAŞ (ALACA)</t>
  </si>
  <si>
    <t>TRXXJZBB2410</t>
  </si>
  <si>
    <t>TRXCLDBD2316</t>
  </si>
  <si>
    <t>TRXXGUBO2314</t>
  </si>
  <si>
    <t>EDİRNE</t>
  </si>
  <si>
    <t>ES LİDAŞ (HAVSA)</t>
  </si>
  <si>
    <t>ES LİDAŞ (UZUNKÖPRÜ)</t>
  </si>
  <si>
    <t>TRXXEABF2311</t>
  </si>
  <si>
    <t>TK (KAYMAZ)</t>
  </si>
  <si>
    <t>TRXTKTBR2413</t>
  </si>
  <si>
    <t>TK (SİVRİHİSAR)</t>
  </si>
  <si>
    <t>TRXTKTBU2418</t>
  </si>
  <si>
    <t>TRXXLOB52412</t>
  </si>
  <si>
    <t>TRXXLGB42419</t>
  </si>
  <si>
    <t>TRXALLBJ2312</t>
  </si>
  <si>
    <t>TRXXTUBG2418</t>
  </si>
  <si>
    <t>TRXXKSB42416</t>
  </si>
  <si>
    <t>SARAYLI</t>
  </si>
  <si>
    <t>TRXXEKB12211</t>
  </si>
  <si>
    <t>TRXMYSB62228</t>
  </si>
  <si>
    <t>TRXXGKBH2414</t>
  </si>
  <si>
    <t>TRXMYSBX2417</t>
  </si>
  <si>
    <t>HİCAZ</t>
  </si>
  <si>
    <t>KFM</t>
  </si>
  <si>
    <t>TRXXIVBG2311</t>
  </si>
  <si>
    <t>TRXSLTBC2212</t>
  </si>
  <si>
    <t>TRXXGMBI2411</t>
  </si>
  <si>
    <t>TRXKAYBM2412</t>
  </si>
  <si>
    <t>TRXKTUB32239</t>
  </si>
  <si>
    <t>TRXSLTBN2417</t>
  </si>
  <si>
    <t>TRXKAYBK2414</t>
  </si>
  <si>
    <t>MERZİFON TARIM</t>
  </si>
  <si>
    <t>KARAKAYA</t>
  </si>
  <si>
    <t>TRXXJKBC2416</t>
  </si>
  <si>
    <t>TRXXHZBG2417</t>
  </si>
  <si>
    <t>TRXXJKBD2415</t>
  </si>
  <si>
    <t>TRXXJKB92311</t>
  </si>
  <si>
    <t>MUŞ</t>
  </si>
  <si>
    <t>ŞEVGİNLER</t>
  </si>
  <si>
    <t>TRXXJSB92413</t>
  </si>
  <si>
    <t>MİR AGRO</t>
  </si>
  <si>
    <t>TRXXMOB42411</t>
  </si>
  <si>
    <t>TRXXFIB82413</t>
  </si>
  <si>
    <t>TRXXKYB32415</t>
  </si>
  <si>
    <t>TRXRUTBO2416</t>
  </si>
  <si>
    <t>TRXXELBM2418</t>
  </si>
  <si>
    <t>TRXXGJBW2418</t>
  </si>
  <si>
    <t>TRXXGGBH2311</t>
  </si>
  <si>
    <t>TRXXGGBP2410</t>
  </si>
  <si>
    <t>TRXXGGBS2417</t>
  </si>
  <si>
    <t>TRXXGGBK2316</t>
  </si>
  <si>
    <t>TRXKAYBG2410</t>
  </si>
  <si>
    <t>TRXRUTBM2418</t>
  </si>
  <si>
    <t>TRXXHVBR2418</t>
  </si>
  <si>
    <t>TRXXHVBO2411</t>
  </si>
  <si>
    <t>TRXXFTBI2415</t>
  </si>
  <si>
    <t>TRXXGGBF2313</t>
  </si>
  <si>
    <t>TRXXFTBG2417</t>
  </si>
  <si>
    <t>TRXKAYBH2419</t>
  </si>
  <si>
    <t>TRXRUTBL2419</t>
  </si>
  <si>
    <t>TRXXGJBT2413</t>
  </si>
  <si>
    <t>TRXXFVBF2414</t>
  </si>
  <si>
    <t>MY SİLO (KIRKLARELİ)</t>
  </si>
  <si>
    <t>TRXMYSB52310</t>
  </si>
  <si>
    <t>KAİNAT (PINARHİSAR)</t>
  </si>
  <si>
    <t>TRXKTUBD2333</t>
  </si>
  <si>
    <t>TRXXFWBE2315</t>
  </si>
  <si>
    <t>YENİ PAZAR TARIM (KAMAN)</t>
  </si>
  <si>
    <t>TRXXJYB12310</t>
  </si>
  <si>
    <t>TRXXKDB32419</t>
  </si>
  <si>
    <t>TRXTTDBG2316</t>
  </si>
  <si>
    <t>TRXTTDBP2414</t>
  </si>
  <si>
    <t>TRXXUIB32417</t>
  </si>
  <si>
    <t>ATARLAR (SELÇUKLU)</t>
  </si>
  <si>
    <t>TRXXIUB42218</t>
  </si>
  <si>
    <t>AS LİDAŞ (YUNAK)</t>
  </si>
  <si>
    <t>TRXASLBV2426</t>
  </si>
  <si>
    <t>GÜNEY (ÇEŞMELİSEBİL)</t>
  </si>
  <si>
    <t>TRXXHYBN2419</t>
  </si>
  <si>
    <t>KAHVECİ AGRO</t>
  </si>
  <si>
    <t>TRXXFYBZ2417</t>
  </si>
  <si>
    <t>KAİNAT (ACIKUYU)</t>
  </si>
  <si>
    <t>GÜNEY (SARAYÖNÜ)</t>
  </si>
  <si>
    <t>TRXXHYBH2417</t>
  </si>
  <si>
    <t>TOPRAK (ALTINEKİN)</t>
  </si>
  <si>
    <t>TRXTOPB62410</t>
  </si>
  <si>
    <t>TRXXHYBO2418</t>
  </si>
  <si>
    <t>TRXKTUBG2421</t>
  </si>
  <si>
    <t>AKF AGRO</t>
  </si>
  <si>
    <t>TRXXHUBD2316</t>
  </si>
  <si>
    <t>İSMET KONUK</t>
  </si>
  <si>
    <t>TRXXKUB12415</t>
  </si>
  <si>
    <t>AS LİDAŞ (ÇELTİK)</t>
  </si>
  <si>
    <t>TRXASLBY2423</t>
  </si>
  <si>
    <t>LDR TARIM (KARAPINAR)</t>
  </si>
  <si>
    <t>TRXXFEB42317</t>
  </si>
  <si>
    <t>ALTILAR (KULU)</t>
  </si>
  <si>
    <t>TRXATTBG2418</t>
  </si>
  <si>
    <t>TRXTZCBL2411</t>
  </si>
  <si>
    <t>TRXKTUBI2429</t>
  </si>
  <si>
    <t>TRXXJBBA2310</t>
  </si>
  <si>
    <t>TRXXJBBM2415</t>
  </si>
  <si>
    <t>KÜÇÜKER İNÇLER (KARATAY)</t>
  </si>
  <si>
    <t>TRXXLJB22415</t>
  </si>
  <si>
    <t>TRXXHUBF2314</t>
  </si>
  <si>
    <t>TRXASLBA2413</t>
  </si>
  <si>
    <t>KARAMAN TB</t>
  </si>
  <si>
    <t>TRXXJCB42313</t>
  </si>
  <si>
    <t>TRXASLBU2427</t>
  </si>
  <si>
    <t>TRXTOPBQ2315</t>
  </si>
  <si>
    <t>TRXTOPBY2414</t>
  </si>
  <si>
    <t>TRXXJCB82418</t>
  </si>
  <si>
    <t>TRXTOPBU2418</t>
  </si>
  <si>
    <t>KÜÇÜKER İNÇLER (ALTINEKİN)</t>
  </si>
  <si>
    <t>TRXXGFBA2418</t>
  </si>
  <si>
    <t>TRXKTUBV2422</t>
  </si>
  <si>
    <t>KULUSAN</t>
  </si>
  <si>
    <t>TRXXIBB82313</t>
  </si>
  <si>
    <t>TRXKTUBU2423</t>
  </si>
  <si>
    <t>ÖZAKAN</t>
  </si>
  <si>
    <t>TRXXJUB22416</t>
  </si>
  <si>
    <t>TRXXJBBJ2410</t>
  </si>
  <si>
    <t>TRXTOPBR2413</t>
  </si>
  <si>
    <t>TRXTOPBA2313</t>
  </si>
  <si>
    <t>AVS AGRO</t>
  </si>
  <si>
    <t>TRXAVSBK2419</t>
  </si>
  <si>
    <t>EVLİK (KARATAY)</t>
  </si>
  <si>
    <t>TRXEVDBE2311</t>
  </si>
  <si>
    <t>TRXTOPB22315</t>
  </si>
  <si>
    <t>TRXASLB02317</t>
  </si>
  <si>
    <t>TRXXKDB02313</t>
  </si>
  <si>
    <t>TRXTTDBH2315</t>
  </si>
  <si>
    <t>CEYLANLAR LİDAŞ</t>
  </si>
  <si>
    <t>TRXXKCB12314</t>
  </si>
  <si>
    <t>KAİNAT (GELİBOLU)</t>
  </si>
  <si>
    <t>TRXKTUBV2323</t>
  </si>
  <si>
    <t>TRXMYSB92225</t>
  </si>
  <si>
    <t>ADANA (Ceynak USK)</t>
  </si>
  <si>
    <t>YOZGAT (Doğankent)</t>
  </si>
  <si>
    <t>SİVAS (Ulaş USK)</t>
  </si>
  <si>
    <t>EK-1/G</t>
  </si>
  <si>
    <t>KONYA (Kadınhanı)</t>
  </si>
  <si>
    <t>TRXXGKB82219</t>
  </si>
  <si>
    <t>TRXXEEB12214</t>
  </si>
  <si>
    <t xml:space="preserve">ATB ÇUKUROVA </t>
  </si>
  <si>
    <t>SARILAR</t>
  </si>
  <si>
    <t>TRXXHIBK2412</t>
  </si>
  <si>
    <t>1211</t>
  </si>
  <si>
    <t>1212</t>
  </si>
  <si>
    <t>1223</t>
  </si>
  <si>
    <t>FLORA TARIM</t>
  </si>
  <si>
    <t>TRXXHJBD2311</t>
  </si>
  <si>
    <t>1621</t>
  </si>
  <si>
    <t>TEKİN (BESNİ)</t>
  </si>
  <si>
    <t>TRXXFXBY2310</t>
  </si>
  <si>
    <t>1611</t>
  </si>
  <si>
    <t>1213</t>
  </si>
  <si>
    <t>AKSARAY TB (ARATOL)</t>
  </si>
  <si>
    <t>TRXAKSB22317</t>
  </si>
  <si>
    <t>TRXALTBB2312</t>
  </si>
  <si>
    <t>TRXTKTB22315</t>
  </si>
  <si>
    <t>BEYOĞLU AGRO</t>
  </si>
  <si>
    <t>TRXXLFB32412</t>
  </si>
  <si>
    <t>TRXXHCBD2417</t>
  </si>
  <si>
    <t>1222</t>
  </si>
  <si>
    <t>1221</t>
  </si>
  <si>
    <t>TRXPTBBM2314</t>
  </si>
  <si>
    <t>TRXATTBE2311</t>
  </si>
  <si>
    <t>TRXXKNB22419</t>
  </si>
  <si>
    <t>TRXPTBBV2412</t>
  </si>
  <si>
    <t>TRXXINBJ2417</t>
  </si>
  <si>
    <t>TRXXIJBH2316</t>
  </si>
  <si>
    <t>TRXXHBBE2417</t>
  </si>
  <si>
    <t>TRXXBMBD2411</t>
  </si>
  <si>
    <t>TRXXTZB02317</t>
  </si>
  <si>
    <t>TRXXLNB22318</t>
  </si>
  <si>
    <t>PAMUKKALE (ACIPAYAM)</t>
  </si>
  <si>
    <t>TRXXLDB62315</t>
  </si>
  <si>
    <t>TRXXJRB52419</t>
  </si>
  <si>
    <t>TRXXFSBF2310</t>
  </si>
  <si>
    <t>EDİRNE TB</t>
  </si>
  <si>
    <t>TRXETDBH2312</t>
  </si>
  <si>
    <t>TRXXEABM2411</t>
  </si>
  <si>
    <t>ERZURUM</t>
  </si>
  <si>
    <t>AZİZİYE</t>
  </si>
  <si>
    <t>TRXXIRBY2315</t>
  </si>
  <si>
    <t>TRXXEHBK2416</t>
  </si>
  <si>
    <t>TRXXHVBE2314</t>
  </si>
  <si>
    <t>TRXXGJBK2313</t>
  </si>
  <si>
    <t>TRXXELBL2419</t>
  </si>
  <si>
    <t>TRXPLTBG2419</t>
  </si>
  <si>
    <t>TRXXGHBR2417</t>
  </si>
  <si>
    <t>TRXXGGBT2416</t>
  </si>
  <si>
    <t>TRXXGGBR2418</t>
  </si>
  <si>
    <t>TEKA (KARAKEÇİLİ)</t>
  </si>
  <si>
    <t>TRXXGBBP2316</t>
  </si>
  <si>
    <t>TRXMYSB92324</t>
  </si>
  <si>
    <t>TRXXUIB42416</t>
  </si>
  <si>
    <t>TRXTTDBI2314</t>
  </si>
  <si>
    <t>TRXASLB72310</t>
  </si>
  <si>
    <t>TRXKTUBV2331</t>
  </si>
  <si>
    <t>TRXXHYBV2310</t>
  </si>
  <si>
    <t>TRXXIUBH2311</t>
  </si>
  <si>
    <t>TRXXHYB72318</t>
  </si>
  <si>
    <t>TRXXIBB62315</t>
  </si>
  <si>
    <t>TRXTZCBF2310</t>
  </si>
  <si>
    <t>TRXTOPBE2319</t>
  </si>
  <si>
    <t>TRXTOPBS2313</t>
  </si>
  <si>
    <t>TRXXHYBA2315</t>
  </si>
  <si>
    <t>TRXRNFBJ2319</t>
  </si>
  <si>
    <t>TRXSRCBM2312</t>
  </si>
  <si>
    <t>TRXTOPBG2325</t>
  </si>
  <si>
    <t>TRXASLB62410</t>
  </si>
  <si>
    <t>TRXXIUBR2418</t>
  </si>
  <si>
    <t>TRXSRCBQ2417</t>
  </si>
  <si>
    <t>TRXXHLBE2415</t>
  </si>
  <si>
    <t>TRXKAYB12316</t>
  </si>
  <si>
    <t>TRXSLTBO2416</t>
  </si>
  <si>
    <t>TRXXECBL2311</t>
  </si>
  <si>
    <t>TRXXIVBE2313</t>
  </si>
  <si>
    <t>TRAKYA EVREN (TEKİRDAĞ MERKEZ)</t>
  </si>
  <si>
    <t>TRXTETB22417</t>
  </si>
  <si>
    <t>TRXXIVBO2410</t>
  </si>
  <si>
    <t>TRXTETBQ2313</t>
  </si>
  <si>
    <t>TRXKTUBT2343</t>
  </si>
  <si>
    <t>TRXXBMBF2419</t>
  </si>
  <si>
    <t>TRXXLYB12415</t>
  </si>
  <si>
    <t>1323</t>
  </si>
  <si>
    <t>TRXXGNBC2317</t>
  </si>
  <si>
    <t>TRXXJABJ2411</t>
  </si>
  <si>
    <t>TRXXJRBF2416</t>
  </si>
  <si>
    <t>TRXPLTBA2316</t>
  </si>
  <si>
    <t>TRXXEJB62317</t>
  </si>
  <si>
    <t>TRXXFTB92310</t>
  </si>
  <si>
    <t>TRXXHVBI2310</t>
  </si>
  <si>
    <t>TRXKAYBX2310</t>
  </si>
  <si>
    <t>TRXXGGBE2314</t>
  </si>
  <si>
    <t>TRXXGHBD2314</t>
  </si>
  <si>
    <t>TRXXGHBE2313</t>
  </si>
  <si>
    <t>TRXXGHBF2312</t>
  </si>
  <si>
    <t>TRXXGJBO2319</t>
  </si>
  <si>
    <t>TRXASLBQ2316</t>
  </si>
  <si>
    <t>TRXASLBD2311</t>
  </si>
  <si>
    <t>TRXYUSBC2313</t>
  </si>
  <si>
    <t>TRXSRCBG2310</t>
  </si>
  <si>
    <t>TRXTOPBJ2322</t>
  </si>
  <si>
    <t>TRXTOPBW2317</t>
  </si>
  <si>
    <t>TRXHKMBA2314</t>
  </si>
  <si>
    <t>TRXXMCB62414</t>
  </si>
  <si>
    <t>TRXXLBB32411</t>
  </si>
  <si>
    <t>TRXXISB22313</t>
  </si>
  <si>
    <t>TRXMYSB82325</t>
  </si>
  <si>
    <t>TRXXBMB62317</t>
  </si>
  <si>
    <t>TRXXGKB92317</t>
  </si>
  <si>
    <t>TRXXKDB42418</t>
  </si>
  <si>
    <t>TRXXJYB82412</t>
  </si>
  <si>
    <t>TRXXUIB02410</t>
  </si>
  <si>
    <t>HİMMETDEDE  LİDAŞ (HACIBEKTAŞ)</t>
  </si>
  <si>
    <t>TRXXKRB82414</t>
  </si>
  <si>
    <t>MUŞ (AS-PA Kiralık Depo)</t>
  </si>
  <si>
    <t>MUŞ (Votaş Kiralık Depo)</t>
  </si>
  <si>
    <t>İZMİR</t>
  </si>
  <si>
    <t>İZMİR (Manisa)</t>
  </si>
  <si>
    <t>SİVAS (Altınyayla)</t>
  </si>
  <si>
    <t>SAMSUN (Birsan Un Kiralık Depo)</t>
  </si>
  <si>
    <t>SAMSUN (Tokat Turhal Kiralık Depo)</t>
  </si>
  <si>
    <t>SAMSUN (Tokat Merkez Zafer Un Kiralık Depo)</t>
  </si>
  <si>
    <t>TRXXHIBH2318</t>
  </si>
  <si>
    <t>BAĞIŞLAR</t>
  </si>
  <si>
    <t>TRXXFABA2315</t>
  </si>
  <si>
    <t>TRXERGB92312</t>
  </si>
  <si>
    <t>TRXXFXBZ2319</t>
  </si>
  <si>
    <t>TRXXHCBE2416</t>
  </si>
  <si>
    <t>TRXXHKBH2413</t>
  </si>
  <si>
    <t>ÖZDEMİRLER AGRO</t>
  </si>
  <si>
    <t>TRXXKVB12413</t>
  </si>
  <si>
    <t>MATLI (POLATLI)</t>
  </si>
  <si>
    <t>TRXXGOB22316</t>
  </si>
  <si>
    <t>TRXXINBF2312</t>
  </si>
  <si>
    <t>TRXXIJBN2417</t>
  </si>
  <si>
    <t>GÜR LİDAŞ</t>
  </si>
  <si>
    <t>TRXXIKBI2312</t>
  </si>
  <si>
    <t>HACI EMİN</t>
  </si>
  <si>
    <t>TRXHETBI2317</t>
  </si>
  <si>
    <t>HACIÖMEROĞLU AFM (SİLVAN)</t>
  </si>
  <si>
    <t>TRXXENBT2419</t>
  </si>
  <si>
    <t>TRXXGNBB2318</t>
  </si>
  <si>
    <t>TRXXHBBB2311</t>
  </si>
  <si>
    <t>TRXXJZB02318</t>
  </si>
  <si>
    <t>TRXXEPBQ2311</t>
  </si>
  <si>
    <t>TRXXJABD2318</t>
  </si>
  <si>
    <t>TRXXIDBG2313</t>
  </si>
  <si>
    <t>TRAKYA EVREN (KEŞAN)</t>
  </si>
  <si>
    <t>TRXTETBM2317</t>
  </si>
  <si>
    <t>TRXETDBF2314</t>
  </si>
  <si>
    <t>TRXXFSBG2319</t>
  </si>
  <si>
    <t>TRXXIRBZ2314</t>
  </si>
  <si>
    <t>TRXXEHBB2318</t>
  </si>
  <si>
    <t>TRXXEGB82311</t>
  </si>
  <si>
    <t>TRXXGVBA2418</t>
  </si>
  <si>
    <t>TRXTKTB52312</t>
  </si>
  <si>
    <t>LİKYA</t>
  </si>
  <si>
    <t>TRXXHSB42313</t>
  </si>
  <si>
    <t>GRAİN (KIRIKHAN-1)</t>
  </si>
  <si>
    <t>TRXXBNB72413</t>
  </si>
  <si>
    <t>SAFİRTAŞ</t>
  </si>
  <si>
    <t>TRXSFTBR2411</t>
  </si>
  <si>
    <t>TRXPLTBC2314</t>
  </si>
  <si>
    <t>TRXXGHBG2311</t>
  </si>
  <si>
    <t>TRXXGHBL2314</t>
  </si>
  <si>
    <t>ULİDAŞ (ÇERİKLİ)</t>
  </si>
  <si>
    <t>TRXXJIB02314</t>
  </si>
  <si>
    <t>TRXXGBBV2417</t>
  </si>
  <si>
    <t>TRXMYSB32411</t>
  </si>
  <si>
    <t>TRXMYSB62319</t>
  </si>
  <si>
    <t>TRXASLB22315</t>
  </si>
  <si>
    <t>YALNIZLAR (KULU)</t>
  </si>
  <si>
    <t>TRXYALB82317</t>
  </si>
  <si>
    <t>AŞIROĞULLARI</t>
  </si>
  <si>
    <t>TRXXILB42316</t>
  </si>
  <si>
    <t>TRXATTBB2314</t>
  </si>
  <si>
    <t>KONYA TARIM (CİHANBEYLİ)</t>
  </si>
  <si>
    <t>TRXXJEB12312</t>
  </si>
  <si>
    <t>TRXSRCBH2319</t>
  </si>
  <si>
    <t>TRXTOPBN2318</t>
  </si>
  <si>
    <t>TRXTOPBB2312</t>
  </si>
  <si>
    <t>KÖKTEN</t>
  </si>
  <si>
    <t>TRXXJLB72311</t>
  </si>
  <si>
    <t>GÜZEL TARIM (CİHANBEYLİ)</t>
  </si>
  <si>
    <t>TRXGZLBM2414</t>
  </si>
  <si>
    <t>TRXXHLBB2319</t>
  </si>
  <si>
    <t>TRXXMOB22413</t>
  </si>
  <si>
    <t>TRXXEUB22318</t>
  </si>
  <si>
    <t>TRXXJKB82312</t>
  </si>
  <si>
    <t>TRXKTUB52419</t>
  </si>
  <si>
    <t>TRXXHSB62311</t>
  </si>
  <si>
    <t>TRXXHSB92417</t>
  </si>
  <si>
    <t>AYSAN</t>
  </si>
  <si>
    <t>TRXAYSB02419</t>
  </si>
  <si>
    <t>ADIYAMAN (Tunceli Akpazar)</t>
  </si>
  <si>
    <t>KILIÇLAR</t>
  </si>
  <si>
    <t>TRXXJNB62417</t>
  </si>
  <si>
    <t>EK-1/H</t>
  </si>
  <si>
    <t>EK-1/I</t>
  </si>
  <si>
    <t>2411</t>
  </si>
  <si>
    <t>2412</t>
  </si>
  <si>
    <t>TRXXHJI42317</t>
  </si>
  <si>
    <t>TRXXFNI32314</t>
  </si>
  <si>
    <t>TRXXGNI22214</t>
  </si>
  <si>
    <t>TEKİN (BEŞİRİ)</t>
  </si>
  <si>
    <t>TRXXGRI22314</t>
  </si>
  <si>
    <t>TRXXIJI22317</t>
  </si>
  <si>
    <t>TRXXIKI32314</t>
  </si>
  <si>
    <t>TRXHETI32317</t>
  </si>
  <si>
    <t>TRXXEPI42212</t>
  </si>
  <si>
    <t>TRXXEPI32213</t>
  </si>
  <si>
    <t>TRXXKFI82315</t>
  </si>
  <si>
    <t>TRXXFCI12210</t>
  </si>
  <si>
    <t>TRXXFCI02211</t>
  </si>
  <si>
    <t>TRXXGUI32317</t>
  </si>
  <si>
    <t>TRXXJDI22318</t>
  </si>
  <si>
    <t>TRXXJDI32317</t>
  </si>
  <si>
    <t>TRXALLI42313</t>
  </si>
  <si>
    <t>TRXATAI42319</t>
  </si>
  <si>
    <t>TRXXKKI02313</t>
  </si>
  <si>
    <t>TRXSFTI42310</t>
  </si>
  <si>
    <t>TRXSFTI52319</t>
  </si>
  <si>
    <t>TRXTETBY2412</t>
  </si>
  <si>
    <t>TMO-TOBB (KEŞAN)</t>
  </si>
  <si>
    <t>TRXXEDBI2414</t>
  </si>
  <si>
    <t>TRXMYSB02414</t>
  </si>
  <si>
    <t>TRXXMCI02316</t>
  </si>
  <si>
    <t>TRXXHLI52312</t>
  </si>
  <si>
    <t xml:space="preserve">DİCLE İPEKYOLU </t>
  </si>
  <si>
    <t>TRXXFDI52313</t>
  </si>
  <si>
    <t>TRXXFDI42314</t>
  </si>
  <si>
    <t>TRXXFII42313</t>
  </si>
  <si>
    <t>TRXXJNI12318</t>
  </si>
  <si>
    <t>TRXXFOI32312</t>
  </si>
  <si>
    <t>TRXUNSI52311</t>
  </si>
  <si>
    <r>
      <t xml:space="preserve">2025 MAYIS AYINDA </t>
    </r>
    <r>
      <rPr>
        <b/>
        <sz val="14"/>
        <color rgb="FFFF0000"/>
        <rFont val="Times New Roman"/>
        <family val="1"/>
        <charset val="162"/>
      </rPr>
      <t>UN VE BİSKÜVİ SEKTÖRÜNE</t>
    </r>
    <r>
      <rPr>
        <b/>
        <sz val="14"/>
        <color theme="1"/>
        <rFont val="Times New Roman"/>
        <family val="1"/>
        <charset val="162"/>
      </rPr>
      <t xml:space="preserve"> SATIŞA AÇILAN ELÜS EKMEKLİK BUĞDAY STOKLARI (KG)</t>
    </r>
  </si>
  <si>
    <r>
      <t xml:space="preserve">2025 MAYIS AYINDA </t>
    </r>
    <r>
      <rPr>
        <b/>
        <sz val="14"/>
        <color rgb="FFFF0000"/>
        <rFont val="Times New Roman"/>
        <family val="1"/>
        <charset val="162"/>
      </rPr>
      <t>UN-BİSKÜVİ-BULGUR SEKTÖRÜNE</t>
    </r>
    <r>
      <rPr>
        <b/>
        <sz val="14"/>
        <rFont val="Times New Roman"/>
        <family val="1"/>
        <charset val="162"/>
      </rPr>
      <t xml:space="preserve"> SATIŞA AÇILAN TMO AÇIK YIĞIN EKMEKLİK BUĞDAY STOKLARI (TON)</t>
    </r>
  </si>
  <si>
    <r>
      <t xml:space="preserve">2025 MAYIS AYINDA </t>
    </r>
    <r>
      <rPr>
        <b/>
        <sz val="14"/>
        <color rgb="FFFF0000"/>
        <rFont val="Times New Roman"/>
        <family val="1"/>
        <charset val="162"/>
      </rPr>
      <t>UN-BİSKÜVİ-BULGUR SEKTÖRÜNE</t>
    </r>
    <r>
      <rPr>
        <b/>
        <sz val="14"/>
        <rFont val="Times New Roman"/>
        <family val="1"/>
        <charset val="162"/>
      </rPr>
      <t xml:space="preserve"> SATIŞA AÇILAN TMO KAPALI DEPO EKMEKLİK BUĞDAY STOKLARI (TON)</t>
    </r>
  </si>
  <si>
    <t>ERZURUM (Ağrı Merkez)</t>
  </si>
  <si>
    <t>Kırşehir (Merkez)</t>
  </si>
  <si>
    <t>ÇORUM (Kastamonu)</t>
  </si>
  <si>
    <t>TRXXENI52315</t>
  </si>
  <si>
    <t>TEKİN (BATMAN MERKEZ)</t>
  </si>
  <si>
    <t>TRXTLTI22318</t>
  </si>
  <si>
    <t>MARDİN TARIM</t>
  </si>
  <si>
    <t>TRXMTDI52317</t>
  </si>
  <si>
    <t>TRXMYSB12413</t>
  </si>
  <si>
    <t>TRXXFNBH2412</t>
  </si>
  <si>
    <t>TRXXHJBJ2414</t>
  </si>
  <si>
    <t>TRXXFIB62316</t>
  </si>
  <si>
    <t>TRXXFDBF2317</t>
  </si>
  <si>
    <t>TRXUNSBE2314</t>
  </si>
  <si>
    <t>TRXXMCB92312</t>
  </si>
  <si>
    <t>TRXXKYB02319</t>
  </si>
  <si>
    <t>CENSA</t>
  </si>
  <si>
    <t>TRXXESBN2311</t>
  </si>
  <si>
    <t>TRXXIDBH2312</t>
  </si>
  <si>
    <t>TRXXJDBU2413</t>
  </si>
  <si>
    <t>TRXCLDBH2312</t>
  </si>
  <si>
    <t>TRXXHPB32310</t>
  </si>
  <si>
    <t>TRXXGUBX2412</t>
  </si>
  <si>
    <t>TRXXEPBR2310</t>
  </si>
  <si>
    <t>TRXXESBR2317</t>
  </si>
  <si>
    <t>TRXXEABG2310</t>
  </si>
  <si>
    <t>TRXTETBK2319</t>
  </si>
  <si>
    <t>TRXTTDBN2416</t>
  </si>
  <si>
    <t>TRXUNSBB2317</t>
  </si>
  <si>
    <t>BALSAN</t>
  </si>
  <si>
    <t>TRXXGDBM2317</t>
  </si>
  <si>
    <t>TRXKTUBJ2329</t>
  </si>
  <si>
    <t>TRXSLTBE2319</t>
  </si>
  <si>
    <t>TRXSLTBG2317</t>
  </si>
  <si>
    <t>TRXKTUBC2326</t>
  </si>
  <si>
    <t>TRXKAYB02317</t>
  </si>
  <si>
    <t>TRXKTUBD2325</t>
  </si>
  <si>
    <t>TRXKTUB42410</t>
  </si>
  <si>
    <t>TRXXGMBO2413</t>
  </si>
  <si>
    <t>TRXSLTBK2410</t>
  </si>
  <si>
    <t>TRXXKRB52417</t>
  </si>
  <si>
    <t>TRXXUIB12419</t>
  </si>
  <si>
    <t>MEZOPOTAMYA</t>
  </si>
  <si>
    <t>ADIYAMAN (Elazığ)</t>
  </si>
  <si>
    <t>SİVAS (Ertuğrul)</t>
  </si>
  <si>
    <t>SAMSUN(Amasya Suluova Kozlu Kiralık Depo)</t>
  </si>
  <si>
    <t>BALIKESİR (Mutlular Akaryakıt Kiralık Depo)</t>
  </si>
  <si>
    <t>BALIKESİR (Pasifik Kiralık Depo)</t>
  </si>
  <si>
    <t>TRXXGFB92317</t>
  </si>
  <si>
    <t>TRXXJEB22311</t>
  </si>
  <si>
    <t>TRXXJLB42314</t>
  </si>
  <si>
    <t>TRXXHUBH2312</t>
  </si>
  <si>
    <t>GÜZEL TARIM (YEŞİLÖZ)</t>
  </si>
  <si>
    <t>TRXGZLBO2412</t>
  </si>
  <si>
    <t>TRXXJEB52417</t>
  </si>
  <si>
    <t>TRXXHUBK2416</t>
  </si>
  <si>
    <t>TRXASLB62428</t>
  </si>
  <si>
    <t>TRXXILBA2418</t>
  </si>
  <si>
    <t>TRXXJBBE2316</t>
  </si>
  <si>
    <t>TRXXHYBM2410</t>
  </si>
  <si>
    <t>TRXGZLBL2415</t>
  </si>
  <si>
    <t>HİKMET ŞEFLEK</t>
  </si>
  <si>
    <t>TRXXFUBC2418</t>
  </si>
  <si>
    <t>TRXXFYBR2318</t>
  </si>
  <si>
    <t>TRXKTUBU2316</t>
  </si>
  <si>
    <t>TRXTZCBK2412</t>
  </si>
  <si>
    <t>TRXTOPBX2415</t>
  </si>
  <si>
    <t>TRXTOPBR2314</t>
  </si>
  <si>
    <t>TRXXJUB12318</t>
  </si>
  <si>
    <t>ŞEN LİDAŞ</t>
  </si>
  <si>
    <t>TRXXHEBA2319</t>
  </si>
  <si>
    <r>
      <t xml:space="preserve">2025 MAYIS AYINDA </t>
    </r>
    <r>
      <rPr>
        <b/>
        <sz val="16"/>
        <color rgb="FFFF0000"/>
        <rFont val="Times New Roman"/>
        <family val="1"/>
        <charset val="162"/>
      </rPr>
      <t>UN-BİSKÜVİ-BULGUR SEKTÖRÜNE</t>
    </r>
    <r>
      <rPr>
        <b/>
        <sz val="16"/>
        <color theme="1"/>
        <rFont val="Times New Roman"/>
        <family val="1"/>
        <charset val="162"/>
      </rPr>
      <t xml:space="preserve">  SATIŞA AÇILAN TMO KAPALI DEPO </t>
    </r>
    <r>
      <rPr>
        <b/>
        <sz val="16"/>
        <color rgb="FFFF0000"/>
        <rFont val="Times New Roman"/>
        <family val="1"/>
        <charset val="162"/>
      </rPr>
      <t>İNDİRİMLİ</t>
    </r>
    <r>
      <rPr>
        <b/>
        <sz val="16"/>
        <color theme="1"/>
        <rFont val="Times New Roman"/>
        <family val="1"/>
        <charset val="162"/>
      </rPr>
      <t xml:space="preserve"> EKMEKLİK BUĞDAY STOKLARI (TON)</t>
    </r>
  </si>
  <si>
    <r>
      <t xml:space="preserve">2025 MAYIS AYINDA </t>
    </r>
    <r>
      <rPr>
        <b/>
        <sz val="16"/>
        <color rgb="FFFF0000"/>
        <rFont val="Times New Roman"/>
        <family val="1"/>
        <charset val="162"/>
      </rPr>
      <t>UN-BİSKÜVİ-BULGUR SEKTÖRÜNE</t>
    </r>
    <r>
      <rPr>
        <b/>
        <sz val="16"/>
        <color theme="1"/>
        <rFont val="Times New Roman"/>
        <family val="1"/>
        <charset val="162"/>
      </rPr>
      <t xml:space="preserve"> SATIŞA AÇILAN TMO                        AÇIK YIĞIN İNDİRİMLİ EKMEKLİK BUĞDAY STOKLARI (TON)</t>
    </r>
  </si>
  <si>
    <t>2025 MAYIS AYINDA SATIŞA AÇILAN 2022 MAHSULÜ İNDİRİMLİ ELÜS MAKARNALIK BUĞDAY STOKLARI (KG)</t>
  </si>
  <si>
    <r>
      <t xml:space="preserve">2025 MAYIS AYINDA  </t>
    </r>
    <r>
      <rPr>
        <b/>
        <sz val="16"/>
        <color rgb="FFFF0000"/>
        <rFont val="Times New Roman"/>
        <family val="1"/>
        <charset val="162"/>
      </rPr>
      <t>PEŞİN ve KREDİ KARTINA 3 TAKSİT</t>
    </r>
    <r>
      <rPr>
        <b/>
        <sz val="16"/>
        <color theme="1"/>
        <rFont val="Times New Roman"/>
        <family val="1"/>
        <charset val="162"/>
      </rPr>
      <t xml:space="preserve"> SATIŞA AÇILAN İNDİRİMLİ MAKARNALIK BUĞDAY STOKLARI (TON)</t>
    </r>
  </si>
  <si>
    <t>2025 MAYIS AYINDA KİŞİ VE KURULUŞ AYRIMI OLMAKSIZIN SATIŞA AÇILAN ARPA STOKLARI (TON)</t>
  </si>
  <si>
    <r>
      <t xml:space="preserve">2025 MAYIS AYINDA </t>
    </r>
    <r>
      <rPr>
        <b/>
        <sz val="16"/>
        <color rgb="FFFF0000"/>
        <rFont val="Times New Roman"/>
        <family val="1"/>
        <charset val="162"/>
      </rPr>
      <t>UN VE BİSKÜVİ SEKTÖRÜNE</t>
    </r>
    <r>
      <rPr>
        <b/>
        <sz val="16"/>
        <color theme="1"/>
        <rFont val="Times New Roman"/>
        <family val="1"/>
        <charset val="162"/>
      </rPr>
      <t xml:space="preserve"> SATIŞA AÇILAN </t>
    </r>
    <r>
      <rPr>
        <b/>
        <sz val="16"/>
        <color rgb="FFFF0000"/>
        <rFont val="Times New Roman"/>
        <family val="1"/>
        <charset val="162"/>
      </rPr>
      <t>TMO İTHAL</t>
    </r>
    <r>
      <rPr>
        <b/>
        <sz val="16"/>
        <color theme="1"/>
        <rFont val="Times New Roman"/>
        <family val="1"/>
        <charset val="162"/>
      </rPr>
      <t xml:space="preserve"> EKMEKLİK BUĞDAY STOKLARI </t>
    </r>
    <r>
      <rPr>
        <b/>
        <sz val="16"/>
        <color rgb="FFFF0000"/>
        <rFont val="Times New Roman"/>
        <family val="1"/>
        <charset val="162"/>
      </rPr>
      <t>(TON)</t>
    </r>
  </si>
  <si>
    <r>
      <t xml:space="preserve">2025 MAYIS AYINDA </t>
    </r>
    <r>
      <rPr>
        <b/>
        <sz val="16"/>
        <color rgb="FFFF0000"/>
        <rFont val="Times New Roman"/>
        <family val="1"/>
        <charset val="162"/>
      </rPr>
      <t xml:space="preserve">BULGUR </t>
    </r>
    <r>
      <rPr>
        <b/>
        <sz val="16"/>
        <color theme="1"/>
        <rFont val="Times New Roman"/>
        <family val="1"/>
        <charset val="162"/>
      </rPr>
      <t xml:space="preserve"> SATIŞA AÇILAN </t>
    </r>
    <r>
      <rPr>
        <b/>
        <sz val="16"/>
        <color rgb="FFFF0000"/>
        <rFont val="Times New Roman"/>
        <family val="1"/>
        <charset val="162"/>
      </rPr>
      <t>TMO İTHAL</t>
    </r>
    <r>
      <rPr>
        <b/>
        <sz val="16"/>
        <color theme="1"/>
        <rFont val="Times New Roman"/>
        <family val="1"/>
        <charset val="162"/>
      </rPr>
      <t xml:space="preserve"> EKMEKLİK BUĞDAY STOKLARI </t>
    </r>
    <r>
      <rPr>
        <b/>
        <sz val="16"/>
        <color rgb="FFFF0000"/>
        <rFont val="Times New Roman"/>
        <family val="1"/>
        <charset val="162"/>
      </rPr>
      <t>(TON)</t>
    </r>
  </si>
  <si>
    <r>
      <t xml:space="preserve">2025 MAYIS AYINDA </t>
    </r>
    <r>
      <rPr>
        <b/>
        <sz val="16"/>
        <color rgb="FFFF0000"/>
        <rFont val="Times New Roman"/>
        <family val="1"/>
        <charset val="162"/>
      </rPr>
      <t xml:space="preserve">UN VE BİSKÜVİ SEKTÖRÜNE </t>
    </r>
    <r>
      <rPr>
        <b/>
        <sz val="16"/>
        <color theme="1"/>
        <rFont val="Times New Roman"/>
        <family val="1"/>
        <charset val="162"/>
      </rPr>
      <t xml:space="preserve">SATIŞA AÇILAN </t>
    </r>
    <r>
      <rPr>
        <b/>
        <sz val="16"/>
        <color rgb="FFFF0000"/>
        <rFont val="Times New Roman"/>
        <family val="1"/>
        <charset val="162"/>
      </rPr>
      <t>ELÜS İTHAL</t>
    </r>
    <r>
      <rPr>
        <b/>
        <sz val="16"/>
        <color theme="1"/>
        <rFont val="Times New Roman"/>
        <family val="1"/>
        <charset val="162"/>
      </rPr>
      <t xml:space="preserve"> EKMEKLİK BUĞDAY STOKLARI </t>
    </r>
    <r>
      <rPr>
        <b/>
        <sz val="16"/>
        <color rgb="FFFF0000"/>
        <rFont val="Times New Roman"/>
        <family val="1"/>
        <charset val="162"/>
      </rPr>
      <t>(KG)</t>
    </r>
  </si>
  <si>
    <r>
      <t xml:space="preserve">2025 MAYIS AYINDA </t>
    </r>
    <r>
      <rPr>
        <b/>
        <sz val="14"/>
        <color rgb="FFFF0000"/>
        <rFont val="Times New Roman"/>
        <family val="1"/>
        <charset val="162"/>
      </rPr>
      <t>ELÜS'TEN ÇIKARILARAK</t>
    </r>
    <r>
      <rPr>
        <b/>
        <sz val="14"/>
        <color theme="1"/>
        <rFont val="Times New Roman"/>
        <family val="1"/>
        <charset val="162"/>
      </rPr>
      <t xml:space="preserve"> SATIŞA AÇILAN MISIR STOKLARI  </t>
    </r>
    <r>
      <rPr>
        <b/>
        <sz val="14"/>
        <color rgb="FFFF0000"/>
        <rFont val="Times New Roman"/>
        <family val="1"/>
        <charset val="162"/>
      </rPr>
      <t>(BAŞVURU BAŞMÜDÜRLÜK)</t>
    </r>
  </si>
  <si>
    <r>
      <t xml:space="preserve">2025 MAYIS AYINDA </t>
    </r>
    <r>
      <rPr>
        <b/>
        <sz val="16"/>
        <color rgb="FFFF0000"/>
        <rFont val="Times New Roman"/>
        <family val="1"/>
        <charset val="162"/>
      </rPr>
      <t xml:space="preserve">(ELAS PLATFORMUNDAN) </t>
    </r>
    <r>
      <rPr>
        <b/>
        <sz val="16"/>
        <color theme="1"/>
        <rFont val="Times New Roman"/>
        <family val="1"/>
        <charset val="162"/>
      </rPr>
      <t>SATIŞA AÇILAN ELÜS MISIR STOKLARI (KG)</t>
    </r>
  </si>
  <si>
    <r>
      <t xml:space="preserve">2025 MAYIS AYINDA </t>
    </r>
    <r>
      <rPr>
        <b/>
        <sz val="16"/>
        <color rgb="FFFF0000"/>
        <rFont val="Times New Roman"/>
        <family val="1"/>
        <charset val="162"/>
      </rPr>
      <t xml:space="preserve">(ELAS PLATFORMUNDAN) </t>
    </r>
    <r>
      <rPr>
        <b/>
        <sz val="16"/>
        <color theme="1"/>
        <rFont val="Times New Roman"/>
        <family val="1"/>
        <charset val="162"/>
      </rPr>
      <t xml:space="preserve">SATIŞA AÇILAN </t>
    </r>
    <r>
      <rPr>
        <b/>
        <sz val="16"/>
        <color rgb="FFFF0000"/>
        <rFont val="Times New Roman"/>
        <family val="1"/>
        <charset val="162"/>
      </rPr>
      <t>TMO MISIR</t>
    </r>
    <r>
      <rPr>
        <b/>
        <sz val="16"/>
        <color theme="1"/>
        <rFont val="Times New Roman"/>
        <family val="1"/>
        <charset val="162"/>
      </rPr>
      <t xml:space="preserve"> STOKLARI (Kg)</t>
    </r>
  </si>
  <si>
    <t>2025 MAYIS AYINDA ELÜS'TEN ÇIKARILARAK SATIŞA AÇILAN MAKARNALIK BUĞDAY STOKLARI  (BAŞVURU BAŞMÜDÜRLÜK)</t>
  </si>
  <si>
    <t>1121-1122-1123-1141</t>
  </si>
  <si>
    <t>2023-2024</t>
  </si>
  <si>
    <t>2025 MAYIS AYI ELAS PLATFORMUNDAN SATIŞA AÇILAN ELÜS MAKARNALIK BUĞDAY STOKLARI (KG)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</si>
</sst>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62"/>
      <scheme val="minor"/>
    </font>
    <font>
      <b/>
      <sz val="14"/>
      <color theme="1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sz val="12"/>
      <color theme="1"/>
      <name val="Times New Roman"/>
      <family val="1"/>
      <charset val="162"/>
    </font>
    <font>
      <sz val="12"/>
      <color rgb="FFFF0000"/>
      <name val="Times New Roman"/>
      <family val="1"/>
      <charset val="162"/>
    </font>
    <font>
      <sz val="12"/>
      <name val="Times New Roman"/>
      <family val="1"/>
      <charset val="162"/>
    </font>
    <font>
      <b/>
      <sz val="12"/>
      <name val="Times New Roman"/>
      <family val="1"/>
      <charset val="162"/>
    </font>
    <font>
      <sz val="10"/>
      <name val="Arial"/>
      <family val="2"/>
      <charset val="162"/>
    </font>
    <font>
      <b/>
      <sz val="8"/>
      <name val="Arial"/>
      <family val="2"/>
      <charset val="162"/>
    </font>
    <font>
      <b/>
      <sz val="14"/>
      <name val="Times New Roman"/>
      <family val="1"/>
      <charset val="162"/>
    </font>
    <font>
      <b/>
      <sz val="12"/>
      <color indexed="8"/>
      <name val="Times New Roman"/>
      <family val="1"/>
      <charset val="162"/>
    </font>
    <font>
      <b/>
      <sz val="12"/>
      <color indexed="64"/>
      <name val="Times New Roman"/>
      <family val="1"/>
      <charset val="162"/>
    </font>
    <font>
      <sz val="16"/>
      <color theme="1"/>
      <name val="Times New Roman"/>
      <family val="1"/>
      <charset val="162"/>
    </font>
    <font>
      <b/>
      <sz val="14"/>
      <color rgb="FFFF0000"/>
      <name val="Times New Roman"/>
      <family val="1"/>
      <charset val="162"/>
    </font>
    <font>
      <b/>
      <sz val="16"/>
      <color theme="1"/>
      <name val="Times New Roman"/>
      <family val="1"/>
      <charset val="162"/>
    </font>
    <font>
      <sz val="16"/>
      <name val="Times New Roman"/>
      <family val="1"/>
      <charset val="162"/>
    </font>
    <font>
      <b/>
      <sz val="16"/>
      <name val="Times New Roman"/>
      <family val="1"/>
      <charset val="162"/>
    </font>
    <font>
      <b/>
      <sz val="16"/>
      <color rgb="FFFF0000"/>
      <name val="Times New Roman"/>
      <family val="1"/>
      <charset val="162"/>
    </font>
    <font>
      <b/>
      <sz val="14"/>
      <color indexed="8"/>
      <name val="Times New Roman"/>
      <family val="1"/>
      <charset val="162"/>
    </font>
    <font>
      <sz val="14"/>
      <color theme="1"/>
      <name val="Times New Roman"/>
      <family val="1"/>
      <charset val="162"/>
    </font>
    <font>
      <sz val="14"/>
      <name val="Times New Roman"/>
      <family val="1"/>
      <charset val="162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8" fillId="0" borderId="0"/>
  </cellStyleXfs>
  <cellXfs count="217">
    <xf numFmtId="0" fontId="0" fillId="0" borderId="0" xfId="0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3" fontId="3" fillId="0" borderId="0" xfId="0" applyNumberFormat="1" applyFont="1" applyFill="1" applyAlignment="1">
      <alignment horizontal="right" vertical="center"/>
    </xf>
    <xf numFmtId="0" fontId="4" fillId="0" borderId="0" xfId="0" applyFont="1" applyAlignment="1">
      <alignment vertical="center"/>
    </xf>
    <xf numFmtId="3" fontId="4" fillId="0" borderId="0" xfId="0" applyNumberFormat="1" applyFont="1" applyFill="1" applyAlignment="1">
      <alignment vertical="center"/>
    </xf>
    <xf numFmtId="3" fontId="3" fillId="0" borderId="13" xfId="0" applyNumberFormat="1" applyFont="1" applyFill="1" applyBorder="1" applyAlignment="1">
      <alignment horizontal="center" vertical="center"/>
    </xf>
    <xf numFmtId="3" fontId="3" fillId="0" borderId="13" xfId="0" applyNumberFormat="1" applyFont="1" applyFill="1" applyBorder="1" applyAlignment="1">
      <alignment horizontal="center" vertical="center" wrapText="1"/>
    </xf>
    <xf numFmtId="3" fontId="3" fillId="0" borderId="0" xfId="0" applyNumberFormat="1" applyFont="1" applyFill="1" applyAlignment="1">
      <alignment horizontal="center" vertical="center"/>
    </xf>
    <xf numFmtId="3" fontId="4" fillId="0" borderId="0" xfId="0" applyNumberFormat="1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8" fillId="0" borderId="0" xfId="2"/>
    <xf numFmtId="3" fontId="9" fillId="0" borderId="0" xfId="2" applyNumberFormat="1" applyFont="1"/>
    <xf numFmtId="0" fontId="10" fillId="0" borderId="0" xfId="2" applyFont="1" applyBorder="1" applyAlignment="1">
      <alignment horizontal="center" vertical="center" wrapText="1"/>
    </xf>
    <xf numFmtId="3" fontId="7" fillId="0" borderId="0" xfId="2" applyNumberFormat="1" applyFont="1" applyBorder="1" applyAlignment="1">
      <alignment horizontal="center" vertical="center"/>
    </xf>
    <xf numFmtId="3" fontId="6" fillId="0" borderId="0" xfId="2" applyNumberFormat="1" applyFont="1" applyBorder="1" applyAlignment="1">
      <alignment horizontal="center"/>
    </xf>
    <xf numFmtId="0" fontId="8" fillId="0" borderId="0" xfId="2" applyAlignment="1">
      <alignment vertical="center"/>
    </xf>
    <xf numFmtId="3" fontId="9" fillId="0" borderId="0" xfId="2" applyNumberFormat="1" applyFont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3" fontId="7" fillId="0" borderId="23" xfId="2" applyNumberFormat="1" applyFont="1" applyBorder="1" applyAlignment="1">
      <alignment horizontal="center" vertical="center"/>
    </xf>
    <xf numFmtId="0" fontId="12" fillId="0" borderId="12" xfId="2" applyFont="1" applyBorder="1" applyAlignment="1">
      <alignment horizontal="center" vertical="center" wrapText="1"/>
    </xf>
    <xf numFmtId="3" fontId="6" fillId="0" borderId="13" xfId="2" applyNumberFormat="1" applyFont="1" applyBorder="1" applyAlignment="1">
      <alignment horizontal="center" vertical="center"/>
    </xf>
    <xf numFmtId="0" fontId="7" fillId="0" borderId="29" xfId="2" applyFont="1" applyBorder="1" applyAlignment="1">
      <alignment horizontal="center" vertical="center"/>
    </xf>
    <xf numFmtId="49" fontId="11" fillId="0" borderId="12" xfId="2" applyNumberFormat="1" applyFont="1" applyBorder="1" applyAlignment="1">
      <alignment horizontal="center" vertical="center" wrapText="1"/>
    </xf>
    <xf numFmtId="3" fontId="7" fillId="0" borderId="13" xfId="2" applyNumberFormat="1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7" fillId="0" borderId="0" xfId="2" applyFont="1" applyBorder="1" applyAlignment="1">
      <alignment horizontal="center" vertical="center"/>
    </xf>
    <xf numFmtId="3" fontId="7" fillId="0" borderId="1" xfId="2" applyNumberFormat="1" applyFont="1" applyBorder="1" applyAlignment="1">
      <alignment horizontal="center" vertical="center"/>
    </xf>
    <xf numFmtId="3" fontId="0" fillId="0" borderId="0" xfId="0" applyNumberFormat="1"/>
    <xf numFmtId="1" fontId="6" fillId="0" borderId="31" xfId="2" applyNumberFormat="1" applyFont="1" applyBorder="1" applyAlignment="1">
      <alignment horizontal="center" vertical="center"/>
    </xf>
    <xf numFmtId="3" fontId="8" fillId="0" borderId="0" xfId="2" applyNumberFormat="1"/>
    <xf numFmtId="3" fontId="6" fillId="0" borderId="28" xfId="2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3" fontId="3" fillId="0" borderId="0" xfId="0" applyNumberFormat="1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3" fontId="13" fillId="0" borderId="13" xfId="0" applyNumberFormat="1" applyFont="1" applyBorder="1" applyAlignment="1">
      <alignment horizontal="center" vertical="center"/>
    </xf>
    <xf numFmtId="3" fontId="15" fillId="0" borderId="23" xfId="0" applyNumberFormat="1" applyFont="1" applyBorder="1" applyAlignment="1">
      <alignment horizontal="center" vertical="center"/>
    </xf>
    <xf numFmtId="3" fontId="15" fillId="0" borderId="13" xfId="0" applyNumberFormat="1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NumberFormat="1" applyFont="1" applyBorder="1" applyAlignment="1">
      <alignment horizontal="center" vertical="center" wrapText="1"/>
    </xf>
    <xf numFmtId="3" fontId="13" fillId="0" borderId="13" xfId="0" applyNumberFormat="1" applyFont="1" applyFill="1" applyBorder="1" applyAlignment="1">
      <alignment horizontal="center" vertical="center"/>
    </xf>
    <xf numFmtId="3" fontId="13" fillId="0" borderId="13" xfId="0" applyNumberFormat="1" applyFont="1" applyFill="1" applyBorder="1" applyAlignment="1">
      <alignment horizontal="center" vertical="center" wrapText="1"/>
    </xf>
    <xf numFmtId="3" fontId="15" fillId="0" borderId="13" xfId="0" applyNumberFormat="1" applyFont="1" applyFill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/>
    </xf>
    <xf numFmtId="0" fontId="16" fillId="0" borderId="1" xfId="0" applyNumberFormat="1" applyFont="1" applyBorder="1" applyAlignment="1">
      <alignment horizontal="center" vertical="center"/>
    </xf>
    <xf numFmtId="3" fontId="16" fillId="0" borderId="13" xfId="0" applyNumberFormat="1" applyFont="1" applyBorder="1" applyAlignment="1">
      <alignment horizontal="center" vertical="center"/>
    </xf>
    <xf numFmtId="3" fontId="17" fillId="0" borderId="13" xfId="0" applyNumberFormat="1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 wrapText="1"/>
    </xf>
    <xf numFmtId="0" fontId="13" fillId="0" borderId="6" xfId="0" applyNumberFormat="1" applyFont="1" applyBorder="1" applyAlignment="1">
      <alignment horizontal="center" vertical="center" wrapText="1"/>
    </xf>
    <xf numFmtId="3" fontId="15" fillId="0" borderId="23" xfId="0" applyNumberFormat="1" applyFont="1" applyFill="1" applyBorder="1" applyAlignment="1">
      <alignment horizontal="center" vertical="center"/>
    </xf>
    <xf numFmtId="49" fontId="11" fillId="0" borderId="14" xfId="2" applyNumberFormat="1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3" fontId="6" fillId="0" borderId="13" xfId="2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15" fillId="0" borderId="29" xfId="0" applyFont="1" applyBorder="1" applyAlignment="1">
      <alignment horizontal="center" vertical="center"/>
    </xf>
    <xf numFmtId="0" fontId="13" fillId="0" borderId="30" xfId="0" applyFont="1" applyBorder="1" applyAlignment="1">
      <alignment horizontal="center" vertical="center"/>
    </xf>
    <xf numFmtId="3" fontId="13" fillId="0" borderId="23" xfId="0" applyNumberFormat="1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3" fontId="2" fillId="0" borderId="13" xfId="0" applyNumberFormat="1" applyFont="1" applyBorder="1" applyAlignment="1">
      <alignment horizontal="center" vertical="center"/>
    </xf>
    <xf numFmtId="3" fontId="16" fillId="0" borderId="13" xfId="0" applyNumberFormat="1" applyFont="1" applyFill="1" applyBorder="1" applyAlignment="1">
      <alignment horizontal="center" vertical="center"/>
    </xf>
    <xf numFmtId="1" fontId="16" fillId="0" borderId="31" xfId="2" applyNumberFormat="1" applyFont="1" applyFill="1" applyBorder="1" applyAlignment="1">
      <alignment horizontal="center" vertical="center"/>
    </xf>
    <xf numFmtId="3" fontId="16" fillId="0" borderId="28" xfId="2" applyNumberFormat="1" applyFont="1" applyFill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3" fontId="17" fillId="0" borderId="23" xfId="2" applyNumberFormat="1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49" fontId="19" fillId="0" borderId="14" xfId="2" applyNumberFormat="1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0" fillId="0" borderId="1" xfId="0" applyNumberFormat="1" applyFont="1" applyBorder="1" applyAlignment="1">
      <alignment horizontal="center" vertical="center" wrapText="1"/>
    </xf>
    <xf numFmtId="3" fontId="20" fillId="0" borderId="13" xfId="0" applyNumberFormat="1" applyFont="1" applyFill="1" applyBorder="1" applyAlignment="1">
      <alignment horizontal="center" vertical="center"/>
    </xf>
    <xf numFmtId="3" fontId="2" fillId="0" borderId="13" xfId="0" applyNumberFormat="1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3" fontId="20" fillId="0" borderId="13" xfId="0" applyNumberFormat="1" applyFont="1" applyFill="1" applyBorder="1" applyAlignment="1">
      <alignment horizontal="center" vertical="center" wrapText="1"/>
    </xf>
    <xf numFmtId="3" fontId="2" fillId="0" borderId="13" xfId="0" applyNumberFormat="1" applyFont="1" applyFill="1" applyBorder="1" applyAlignment="1">
      <alignment horizontal="center" vertical="center" wrapText="1"/>
    </xf>
    <xf numFmtId="0" fontId="21" fillId="0" borderId="1" xfId="0" applyNumberFormat="1" applyFont="1" applyBorder="1" applyAlignment="1">
      <alignment horizontal="center" vertical="center"/>
    </xf>
    <xf numFmtId="3" fontId="21" fillId="0" borderId="13" xfId="0" applyNumberFormat="1" applyFont="1" applyBorder="1" applyAlignment="1">
      <alignment horizontal="center" vertical="center"/>
    </xf>
    <xf numFmtId="3" fontId="10" fillId="0" borderId="13" xfId="0" applyNumberFormat="1" applyFont="1" applyBorder="1" applyAlignment="1">
      <alignment horizontal="center" vertical="center"/>
    </xf>
    <xf numFmtId="3" fontId="20" fillId="0" borderId="13" xfId="0" applyNumberFormat="1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/>
    </xf>
    <xf numFmtId="3" fontId="2" fillId="0" borderId="23" xfId="0" applyNumberFormat="1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 wrapText="1"/>
    </xf>
    <xf numFmtId="0" fontId="20" fillId="0" borderId="1" xfId="0" applyNumberFormat="1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 wrapText="1"/>
    </xf>
    <xf numFmtId="0" fontId="20" fillId="0" borderId="6" xfId="0" applyNumberFormat="1" applyFont="1" applyFill="1" applyBorder="1" applyAlignment="1">
      <alignment horizontal="center" vertical="center" wrapText="1"/>
    </xf>
    <xf numFmtId="3" fontId="20" fillId="0" borderId="28" xfId="0" applyNumberFormat="1" applyFont="1" applyFill="1" applyBorder="1" applyAlignment="1">
      <alignment horizontal="center" vertical="center"/>
    </xf>
    <xf numFmtId="3" fontId="2" fillId="0" borderId="28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3" fontId="2" fillId="0" borderId="0" xfId="0" applyNumberFormat="1" applyFont="1" applyFill="1" applyAlignment="1">
      <alignment horizontal="right" vertical="center"/>
    </xf>
    <xf numFmtId="3" fontId="2" fillId="0" borderId="23" xfId="0" applyNumberFormat="1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3" fontId="13" fillId="0" borderId="13" xfId="0" applyNumberFormat="1" applyFont="1" applyBorder="1" applyAlignment="1">
      <alignment horizontal="center" vertical="center" wrapText="1"/>
    </xf>
    <xf numFmtId="3" fontId="20" fillId="0" borderId="13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0" fillId="0" borderId="30" xfId="0" applyFont="1" applyBorder="1" applyAlignment="1">
      <alignment horizontal="center" vertical="center"/>
    </xf>
    <xf numFmtId="0" fontId="20" fillId="0" borderId="2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horizontal="center" vertical="center"/>
    </xf>
    <xf numFmtId="0" fontId="20" fillId="0" borderId="30" xfId="0" applyFont="1" applyFill="1" applyBorder="1" applyAlignment="1">
      <alignment horizontal="center" vertical="center"/>
    </xf>
    <xf numFmtId="0" fontId="20" fillId="0" borderId="23" xfId="0" applyFont="1" applyFill="1" applyBorder="1" applyAlignment="1">
      <alignment horizontal="center" vertical="center"/>
    </xf>
    <xf numFmtId="0" fontId="20" fillId="0" borderId="31" xfId="0" applyFont="1" applyBorder="1" applyAlignment="1">
      <alignment horizontal="center" vertical="center"/>
    </xf>
    <xf numFmtId="3" fontId="20" fillId="0" borderId="28" xfId="0" applyNumberFormat="1" applyFont="1" applyBorder="1" applyAlignment="1">
      <alignment horizontal="center" vertical="center"/>
    </xf>
    <xf numFmtId="49" fontId="11" fillId="0" borderId="29" xfId="2" applyNumberFormat="1" applyFont="1" applyBorder="1" applyAlignment="1">
      <alignment horizontal="center" vertical="center" wrapText="1"/>
    </xf>
    <xf numFmtId="49" fontId="11" fillId="0" borderId="30" xfId="2" applyNumberFormat="1" applyFont="1" applyBorder="1" applyAlignment="1">
      <alignment horizontal="center" vertical="center" wrapText="1"/>
    </xf>
    <xf numFmtId="0" fontId="10" fillId="0" borderId="24" xfId="2" applyFont="1" applyBorder="1" applyAlignment="1">
      <alignment horizontal="center" vertical="center" wrapText="1"/>
    </xf>
    <xf numFmtId="0" fontId="10" fillId="0" borderId="26" xfId="2" applyFont="1" applyBorder="1" applyAlignment="1">
      <alignment horizontal="center" vertical="center" wrapText="1"/>
    </xf>
    <xf numFmtId="49" fontId="11" fillId="0" borderId="12" xfId="2" applyNumberFormat="1" applyFont="1" applyBorder="1" applyAlignment="1">
      <alignment horizontal="center" vertical="center" wrapText="1"/>
    </xf>
    <xf numFmtId="3" fontId="7" fillId="0" borderId="13" xfId="2" applyNumberFormat="1" applyFont="1" applyBorder="1" applyAlignment="1">
      <alignment horizontal="center" vertical="center"/>
    </xf>
    <xf numFmtId="0" fontId="10" fillId="0" borderId="9" xfId="2" applyFont="1" applyBorder="1" applyAlignment="1">
      <alignment horizontal="center" vertical="center" wrapText="1"/>
    </xf>
    <xf numFmtId="0" fontId="10" fillId="0" borderId="10" xfId="2" applyFont="1" applyBorder="1" applyAlignment="1">
      <alignment horizontal="center" vertical="center" wrapText="1"/>
    </xf>
    <xf numFmtId="0" fontId="10" fillId="0" borderId="11" xfId="2" applyFont="1" applyBorder="1" applyAlignment="1">
      <alignment horizontal="center" vertical="center" wrapText="1"/>
    </xf>
    <xf numFmtId="49" fontId="11" fillId="0" borderId="14" xfId="2" applyNumberFormat="1" applyFont="1" applyBorder="1" applyAlignment="1">
      <alignment horizontal="center" vertical="center" wrapText="1"/>
    </xf>
    <xf numFmtId="49" fontId="11" fillId="0" borderId="16" xfId="2" applyNumberFormat="1" applyFont="1" applyBorder="1" applyAlignment="1">
      <alignment horizontal="center" vertical="center" wrapText="1"/>
    </xf>
    <xf numFmtId="49" fontId="11" fillId="0" borderId="15" xfId="2" applyNumberFormat="1" applyFont="1" applyBorder="1" applyAlignment="1">
      <alignment horizontal="center" vertical="center" wrapText="1"/>
    </xf>
    <xf numFmtId="0" fontId="10" fillId="0" borderId="20" xfId="2" applyFont="1" applyBorder="1" applyAlignment="1">
      <alignment horizontal="center" vertical="center"/>
    </xf>
    <xf numFmtId="0" fontId="10" fillId="0" borderId="21" xfId="2" applyFont="1" applyBorder="1" applyAlignment="1">
      <alignment horizontal="center" vertical="center"/>
    </xf>
    <xf numFmtId="0" fontId="10" fillId="0" borderId="22" xfId="2" applyFont="1" applyBorder="1" applyAlignment="1">
      <alignment horizontal="center" vertical="center"/>
    </xf>
    <xf numFmtId="0" fontId="15" fillId="0" borderId="24" xfId="0" applyFont="1" applyBorder="1" applyAlignment="1">
      <alignment horizontal="center" vertical="center" wrapText="1"/>
    </xf>
    <xf numFmtId="0" fontId="15" fillId="0" borderId="25" xfId="0" applyFont="1" applyBorder="1" applyAlignment="1">
      <alignment horizontal="center" vertical="center" wrapText="1"/>
    </xf>
    <xf numFmtId="0" fontId="15" fillId="0" borderId="26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49" fontId="19" fillId="0" borderId="14" xfId="2" applyNumberFormat="1" applyFont="1" applyFill="1" applyBorder="1" applyAlignment="1">
      <alignment horizontal="center" vertical="center" wrapText="1"/>
    </xf>
    <xf numFmtId="49" fontId="19" fillId="0" borderId="16" xfId="2" applyNumberFormat="1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0" fontId="15" fillId="0" borderId="21" xfId="0" applyFont="1" applyBorder="1" applyAlignment="1">
      <alignment horizontal="center" vertical="center"/>
    </xf>
    <xf numFmtId="0" fontId="15" fillId="0" borderId="22" xfId="0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17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 wrapText="1"/>
    </xf>
    <xf numFmtId="0" fontId="15" fillId="0" borderId="18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/>
    </xf>
    <xf numFmtId="0" fontId="15" fillId="0" borderId="10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15" fillId="0" borderId="29" xfId="0" applyFont="1" applyBorder="1" applyAlignment="1">
      <alignment horizontal="center" vertical="center"/>
    </xf>
    <xf numFmtId="0" fontId="15" fillId="0" borderId="3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</cellXfs>
  <cellStyles count="3">
    <cellStyle name="Normal" xfId="0" builtinId="0"/>
    <cellStyle name="Normal 2" xfId="2"/>
    <cellStyle name="Normal 3 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1"/>
  <sheetViews>
    <sheetView topLeftCell="A4" zoomScale="90" zoomScaleNormal="90" workbookViewId="0">
      <selection activeCell="J20" sqref="J20"/>
    </sheetView>
  </sheetViews>
  <sheetFormatPr defaultRowHeight="12.75" x14ac:dyDescent="0.2"/>
  <cols>
    <col min="1" max="1" width="40.42578125" style="16" customWidth="1"/>
    <col min="2" max="2" width="44.28515625" style="17" customWidth="1"/>
    <col min="3" max="3" width="22.28515625" style="12" customWidth="1"/>
    <col min="4" max="4" width="24.5703125" style="33" customWidth="1"/>
    <col min="5" max="5" width="36.5703125" style="11" customWidth="1"/>
    <col min="6" max="249" width="9.140625" style="11"/>
    <col min="250" max="250" width="37.140625" style="11" customWidth="1"/>
    <col min="251" max="251" width="41.28515625" style="11" customWidth="1"/>
    <col min="252" max="505" width="9.140625" style="11"/>
    <col min="506" max="506" width="37.140625" style="11" customWidth="1"/>
    <col min="507" max="507" width="41.28515625" style="11" customWidth="1"/>
    <col min="508" max="761" width="9.140625" style="11"/>
    <col min="762" max="762" width="37.140625" style="11" customWidth="1"/>
    <col min="763" max="763" width="41.28515625" style="11" customWidth="1"/>
    <col min="764" max="1017" width="9.140625" style="11"/>
    <col min="1018" max="1018" width="37.140625" style="11" customWidth="1"/>
    <col min="1019" max="1019" width="41.28515625" style="11" customWidth="1"/>
    <col min="1020" max="1273" width="9.140625" style="11"/>
    <col min="1274" max="1274" width="37.140625" style="11" customWidth="1"/>
    <col min="1275" max="1275" width="41.28515625" style="11" customWidth="1"/>
    <col min="1276" max="1529" width="9.140625" style="11"/>
    <col min="1530" max="1530" width="37.140625" style="11" customWidth="1"/>
    <col min="1531" max="1531" width="41.28515625" style="11" customWidth="1"/>
    <col min="1532" max="1785" width="9.140625" style="11"/>
    <col min="1786" max="1786" width="37.140625" style="11" customWidth="1"/>
    <col min="1787" max="1787" width="41.28515625" style="11" customWidth="1"/>
    <col min="1788" max="2041" width="9.140625" style="11"/>
    <col min="2042" max="2042" width="37.140625" style="11" customWidth="1"/>
    <col min="2043" max="2043" width="41.28515625" style="11" customWidth="1"/>
    <col min="2044" max="2297" width="9.140625" style="11"/>
    <col min="2298" max="2298" width="37.140625" style="11" customWidth="1"/>
    <col min="2299" max="2299" width="41.28515625" style="11" customWidth="1"/>
    <col min="2300" max="2553" width="9.140625" style="11"/>
    <col min="2554" max="2554" width="37.140625" style="11" customWidth="1"/>
    <col min="2555" max="2555" width="41.28515625" style="11" customWidth="1"/>
    <col min="2556" max="2809" width="9.140625" style="11"/>
    <col min="2810" max="2810" width="37.140625" style="11" customWidth="1"/>
    <col min="2811" max="2811" width="41.28515625" style="11" customWidth="1"/>
    <col min="2812" max="3065" width="9.140625" style="11"/>
    <col min="3066" max="3066" width="37.140625" style="11" customWidth="1"/>
    <col min="3067" max="3067" width="41.28515625" style="11" customWidth="1"/>
    <col min="3068" max="3321" width="9.140625" style="11"/>
    <col min="3322" max="3322" width="37.140625" style="11" customWidth="1"/>
    <col min="3323" max="3323" width="41.28515625" style="11" customWidth="1"/>
    <col min="3324" max="3577" width="9.140625" style="11"/>
    <col min="3578" max="3578" width="37.140625" style="11" customWidth="1"/>
    <col min="3579" max="3579" width="41.28515625" style="11" customWidth="1"/>
    <col min="3580" max="3833" width="9.140625" style="11"/>
    <col min="3834" max="3834" width="37.140625" style="11" customWidth="1"/>
    <col min="3835" max="3835" width="41.28515625" style="11" customWidth="1"/>
    <col min="3836" max="4089" width="9.140625" style="11"/>
    <col min="4090" max="4090" width="37.140625" style="11" customWidth="1"/>
    <col min="4091" max="4091" width="41.28515625" style="11" customWidth="1"/>
    <col min="4092" max="4345" width="9.140625" style="11"/>
    <col min="4346" max="4346" width="37.140625" style="11" customWidth="1"/>
    <col min="4347" max="4347" width="41.28515625" style="11" customWidth="1"/>
    <col min="4348" max="4601" width="9.140625" style="11"/>
    <col min="4602" max="4602" width="37.140625" style="11" customWidth="1"/>
    <col min="4603" max="4603" width="41.28515625" style="11" customWidth="1"/>
    <col min="4604" max="4857" width="9.140625" style="11"/>
    <col min="4858" max="4858" width="37.140625" style="11" customWidth="1"/>
    <col min="4859" max="4859" width="41.28515625" style="11" customWidth="1"/>
    <col min="4860" max="5113" width="9.140625" style="11"/>
    <col min="5114" max="5114" width="37.140625" style="11" customWidth="1"/>
    <col min="5115" max="5115" width="41.28515625" style="11" customWidth="1"/>
    <col min="5116" max="5369" width="9.140625" style="11"/>
    <col min="5370" max="5370" width="37.140625" style="11" customWidth="1"/>
    <col min="5371" max="5371" width="41.28515625" style="11" customWidth="1"/>
    <col min="5372" max="5625" width="9.140625" style="11"/>
    <col min="5626" max="5626" width="37.140625" style="11" customWidth="1"/>
    <col min="5627" max="5627" width="41.28515625" style="11" customWidth="1"/>
    <col min="5628" max="5881" width="9.140625" style="11"/>
    <col min="5882" max="5882" width="37.140625" style="11" customWidth="1"/>
    <col min="5883" max="5883" width="41.28515625" style="11" customWidth="1"/>
    <col min="5884" max="6137" width="9.140625" style="11"/>
    <col min="6138" max="6138" width="37.140625" style="11" customWidth="1"/>
    <col min="6139" max="6139" width="41.28515625" style="11" customWidth="1"/>
    <col min="6140" max="6393" width="9.140625" style="11"/>
    <col min="6394" max="6394" width="37.140625" style="11" customWidth="1"/>
    <col min="6395" max="6395" width="41.28515625" style="11" customWidth="1"/>
    <col min="6396" max="6649" width="9.140625" style="11"/>
    <col min="6650" max="6650" width="37.140625" style="11" customWidth="1"/>
    <col min="6651" max="6651" width="41.28515625" style="11" customWidth="1"/>
    <col min="6652" max="6905" width="9.140625" style="11"/>
    <col min="6906" max="6906" width="37.140625" style="11" customWidth="1"/>
    <col min="6907" max="6907" width="41.28515625" style="11" customWidth="1"/>
    <col min="6908" max="7161" width="9.140625" style="11"/>
    <col min="7162" max="7162" width="37.140625" style="11" customWidth="1"/>
    <col min="7163" max="7163" width="41.28515625" style="11" customWidth="1"/>
    <col min="7164" max="7417" width="9.140625" style="11"/>
    <col min="7418" max="7418" width="37.140625" style="11" customWidth="1"/>
    <col min="7419" max="7419" width="41.28515625" style="11" customWidth="1"/>
    <col min="7420" max="7673" width="9.140625" style="11"/>
    <col min="7674" max="7674" width="37.140625" style="11" customWidth="1"/>
    <col min="7675" max="7675" width="41.28515625" style="11" customWidth="1"/>
    <col min="7676" max="7929" width="9.140625" style="11"/>
    <col min="7930" max="7930" width="37.140625" style="11" customWidth="1"/>
    <col min="7931" max="7931" width="41.28515625" style="11" customWidth="1"/>
    <col min="7932" max="8185" width="9.140625" style="11"/>
    <col min="8186" max="8186" width="37.140625" style="11" customWidth="1"/>
    <col min="8187" max="8187" width="41.28515625" style="11" customWidth="1"/>
    <col min="8188" max="8441" width="9.140625" style="11"/>
    <col min="8442" max="8442" width="37.140625" style="11" customWidth="1"/>
    <col min="8443" max="8443" width="41.28515625" style="11" customWidth="1"/>
    <col min="8444" max="8697" width="9.140625" style="11"/>
    <col min="8698" max="8698" width="37.140625" style="11" customWidth="1"/>
    <col min="8699" max="8699" width="41.28515625" style="11" customWidth="1"/>
    <col min="8700" max="8953" width="9.140625" style="11"/>
    <col min="8954" max="8954" width="37.140625" style="11" customWidth="1"/>
    <col min="8955" max="8955" width="41.28515625" style="11" customWidth="1"/>
    <col min="8956" max="9209" width="9.140625" style="11"/>
    <col min="9210" max="9210" width="37.140625" style="11" customWidth="1"/>
    <col min="9211" max="9211" width="41.28515625" style="11" customWidth="1"/>
    <col min="9212" max="9465" width="9.140625" style="11"/>
    <col min="9466" max="9466" width="37.140625" style="11" customWidth="1"/>
    <col min="9467" max="9467" width="41.28515625" style="11" customWidth="1"/>
    <col min="9468" max="9721" width="9.140625" style="11"/>
    <col min="9722" max="9722" width="37.140625" style="11" customWidth="1"/>
    <col min="9723" max="9723" width="41.28515625" style="11" customWidth="1"/>
    <col min="9724" max="9977" width="9.140625" style="11"/>
    <col min="9978" max="9978" width="37.140625" style="11" customWidth="1"/>
    <col min="9979" max="9979" width="41.28515625" style="11" customWidth="1"/>
    <col min="9980" max="10233" width="9.140625" style="11"/>
    <col min="10234" max="10234" width="37.140625" style="11" customWidth="1"/>
    <col min="10235" max="10235" width="41.28515625" style="11" customWidth="1"/>
    <col min="10236" max="10489" width="9.140625" style="11"/>
    <col min="10490" max="10490" width="37.140625" style="11" customWidth="1"/>
    <col min="10491" max="10491" width="41.28515625" style="11" customWidth="1"/>
    <col min="10492" max="10745" width="9.140625" style="11"/>
    <col min="10746" max="10746" width="37.140625" style="11" customWidth="1"/>
    <col min="10747" max="10747" width="41.28515625" style="11" customWidth="1"/>
    <col min="10748" max="11001" width="9.140625" style="11"/>
    <col min="11002" max="11002" width="37.140625" style="11" customWidth="1"/>
    <col min="11003" max="11003" width="41.28515625" style="11" customWidth="1"/>
    <col min="11004" max="11257" width="9.140625" style="11"/>
    <col min="11258" max="11258" width="37.140625" style="11" customWidth="1"/>
    <col min="11259" max="11259" width="41.28515625" style="11" customWidth="1"/>
    <col min="11260" max="11513" width="9.140625" style="11"/>
    <col min="11514" max="11514" width="37.140625" style="11" customWidth="1"/>
    <col min="11515" max="11515" width="41.28515625" style="11" customWidth="1"/>
    <col min="11516" max="11769" width="9.140625" style="11"/>
    <col min="11770" max="11770" width="37.140625" style="11" customWidth="1"/>
    <col min="11771" max="11771" width="41.28515625" style="11" customWidth="1"/>
    <col min="11772" max="12025" width="9.140625" style="11"/>
    <col min="12026" max="12026" width="37.140625" style="11" customWidth="1"/>
    <col min="12027" max="12027" width="41.28515625" style="11" customWidth="1"/>
    <col min="12028" max="12281" width="9.140625" style="11"/>
    <col min="12282" max="12282" width="37.140625" style="11" customWidth="1"/>
    <col min="12283" max="12283" width="41.28515625" style="11" customWidth="1"/>
    <col min="12284" max="12537" width="9.140625" style="11"/>
    <col min="12538" max="12538" width="37.140625" style="11" customWidth="1"/>
    <col min="12539" max="12539" width="41.28515625" style="11" customWidth="1"/>
    <col min="12540" max="12793" width="9.140625" style="11"/>
    <col min="12794" max="12794" width="37.140625" style="11" customWidth="1"/>
    <col min="12795" max="12795" width="41.28515625" style="11" customWidth="1"/>
    <col min="12796" max="13049" width="9.140625" style="11"/>
    <col min="13050" max="13050" width="37.140625" style="11" customWidth="1"/>
    <col min="13051" max="13051" width="41.28515625" style="11" customWidth="1"/>
    <col min="13052" max="13305" width="9.140625" style="11"/>
    <col min="13306" max="13306" width="37.140625" style="11" customWidth="1"/>
    <col min="13307" max="13307" width="41.28515625" style="11" customWidth="1"/>
    <col min="13308" max="13561" width="9.140625" style="11"/>
    <col min="13562" max="13562" width="37.140625" style="11" customWidth="1"/>
    <col min="13563" max="13563" width="41.28515625" style="11" customWidth="1"/>
    <col min="13564" max="13817" width="9.140625" style="11"/>
    <col min="13818" max="13818" width="37.140625" style="11" customWidth="1"/>
    <col min="13819" max="13819" width="41.28515625" style="11" customWidth="1"/>
    <col min="13820" max="14073" width="9.140625" style="11"/>
    <col min="14074" max="14074" width="37.140625" style="11" customWidth="1"/>
    <col min="14075" max="14075" width="41.28515625" style="11" customWidth="1"/>
    <col min="14076" max="14329" width="9.140625" style="11"/>
    <col min="14330" max="14330" width="37.140625" style="11" customWidth="1"/>
    <col min="14331" max="14331" width="41.28515625" style="11" customWidth="1"/>
    <col min="14332" max="14585" width="9.140625" style="11"/>
    <col min="14586" max="14586" width="37.140625" style="11" customWidth="1"/>
    <col min="14587" max="14587" width="41.28515625" style="11" customWidth="1"/>
    <col min="14588" max="14841" width="9.140625" style="11"/>
    <col min="14842" max="14842" width="37.140625" style="11" customWidth="1"/>
    <col min="14843" max="14843" width="41.28515625" style="11" customWidth="1"/>
    <col min="14844" max="15097" width="9.140625" style="11"/>
    <col min="15098" max="15098" width="37.140625" style="11" customWidth="1"/>
    <col min="15099" max="15099" width="41.28515625" style="11" customWidth="1"/>
    <col min="15100" max="15353" width="9.140625" style="11"/>
    <col min="15354" max="15354" width="37.140625" style="11" customWidth="1"/>
    <col min="15355" max="15355" width="41.28515625" style="11" customWidth="1"/>
    <col min="15356" max="15609" width="9.140625" style="11"/>
    <col min="15610" max="15610" width="37.140625" style="11" customWidth="1"/>
    <col min="15611" max="15611" width="41.28515625" style="11" customWidth="1"/>
    <col min="15612" max="15865" width="9.140625" style="11"/>
    <col min="15866" max="15866" width="37.140625" style="11" customWidth="1"/>
    <col min="15867" max="15867" width="41.28515625" style="11" customWidth="1"/>
    <col min="15868" max="16121" width="9.140625" style="11"/>
    <col min="16122" max="16122" width="37.140625" style="11" customWidth="1"/>
    <col min="16123" max="16123" width="41.28515625" style="11" customWidth="1"/>
    <col min="16124" max="16384" width="9.140625" style="11"/>
  </cols>
  <sheetData>
    <row r="1" spans="1:4" ht="16.5" thickBot="1" x14ac:dyDescent="0.25">
      <c r="D1" s="3" t="s">
        <v>108</v>
      </c>
    </row>
    <row r="2" spans="1:4" ht="80.25" customHeight="1" x14ac:dyDescent="0.2">
      <c r="A2" s="126" t="s">
        <v>794</v>
      </c>
      <c r="B2" s="127"/>
      <c r="C2" s="13"/>
    </row>
    <row r="3" spans="1:4" ht="24.95" customHeight="1" x14ac:dyDescent="0.2">
      <c r="A3" s="128" t="s">
        <v>0</v>
      </c>
      <c r="B3" s="129" t="s">
        <v>126</v>
      </c>
      <c r="C3" s="14"/>
    </row>
    <row r="4" spans="1:4" ht="24.95" customHeight="1" x14ac:dyDescent="0.2">
      <c r="A4" s="128"/>
      <c r="B4" s="129"/>
      <c r="C4" s="14"/>
    </row>
    <row r="5" spans="1:4" ht="24.95" customHeight="1" x14ac:dyDescent="0.2">
      <c r="A5" s="128"/>
      <c r="B5" s="129"/>
      <c r="C5" s="14"/>
    </row>
    <row r="6" spans="1:4" ht="30" customHeight="1" x14ac:dyDescent="0.25">
      <c r="A6" s="22" t="s">
        <v>117</v>
      </c>
      <c r="B6" s="23">
        <v>2545</v>
      </c>
      <c r="C6" s="15"/>
    </row>
    <row r="7" spans="1:4" ht="30" customHeight="1" x14ac:dyDescent="0.25">
      <c r="A7" s="22" t="s">
        <v>118</v>
      </c>
      <c r="B7" s="23">
        <v>52300</v>
      </c>
      <c r="C7" s="15"/>
    </row>
    <row r="8" spans="1:4" ht="30" customHeight="1" x14ac:dyDescent="0.25">
      <c r="A8" s="22" t="s">
        <v>119</v>
      </c>
      <c r="B8" s="23">
        <v>69818</v>
      </c>
      <c r="C8" s="15"/>
    </row>
    <row r="9" spans="1:4" ht="30" customHeight="1" x14ac:dyDescent="0.25">
      <c r="A9" s="22" t="s">
        <v>120</v>
      </c>
      <c r="B9" s="61">
        <v>7000</v>
      </c>
      <c r="C9" s="15"/>
    </row>
    <row r="10" spans="1:4" ht="30" customHeight="1" x14ac:dyDescent="0.25">
      <c r="A10" s="22" t="s">
        <v>121</v>
      </c>
      <c r="B10" s="61">
        <v>54240</v>
      </c>
      <c r="C10" s="15"/>
    </row>
    <row r="11" spans="1:4" ht="30" customHeight="1" x14ac:dyDescent="0.25">
      <c r="A11" s="22" t="s">
        <v>122</v>
      </c>
      <c r="B11" s="23">
        <v>38500</v>
      </c>
      <c r="C11" s="15"/>
    </row>
    <row r="12" spans="1:4" ht="30" customHeight="1" x14ac:dyDescent="0.25">
      <c r="A12" s="22" t="s">
        <v>123</v>
      </c>
      <c r="B12" s="23">
        <v>1710</v>
      </c>
      <c r="C12" s="15"/>
    </row>
    <row r="13" spans="1:4" ht="30" customHeight="1" x14ac:dyDescent="0.25">
      <c r="A13" s="22" t="s">
        <v>124</v>
      </c>
      <c r="B13" s="23">
        <v>2900</v>
      </c>
      <c r="C13" s="15"/>
    </row>
    <row r="14" spans="1:4" ht="30" customHeight="1" x14ac:dyDescent="0.25">
      <c r="A14" s="22" t="s">
        <v>125</v>
      </c>
      <c r="B14" s="23">
        <v>26185</v>
      </c>
      <c r="C14" s="15"/>
    </row>
    <row r="15" spans="1:4" ht="30" customHeight="1" thickBot="1" x14ac:dyDescent="0.25">
      <c r="A15" s="24" t="s">
        <v>3</v>
      </c>
      <c r="B15" s="21">
        <f>SUM(B6:B14)</f>
        <v>255198</v>
      </c>
      <c r="C15" s="14"/>
    </row>
    <row r="16" spans="1:4" ht="30" customHeight="1" thickBot="1" x14ac:dyDescent="0.25">
      <c r="A16" s="29"/>
      <c r="B16" s="14"/>
      <c r="C16" s="14"/>
    </row>
    <row r="17" spans="1:4" ht="47.25" customHeight="1" x14ac:dyDescent="0.2">
      <c r="A17" s="130" t="s">
        <v>795</v>
      </c>
      <c r="B17" s="131"/>
      <c r="C17" s="131"/>
      <c r="D17" s="132"/>
    </row>
    <row r="18" spans="1:4" ht="30" customHeight="1" x14ac:dyDescent="0.2">
      <c r="A18" s="25" t="s">
        <v>0</v>
      </c>
      <c r="B18" s="30" t="s">
        <v>2</v>
      </c>
      <c r="C18" s="30" t="s">
        <v>1</v>
      </c>
      <c r="D18" s="26" t="s">
        <v>4</v>
      </c>
    </row>
    <row r="19" spans="1:4" ht="30" customHeight="1" x14ac:dyDescent="0.2">
      <c r="A19" s="56" t="s">
        <v>842</v>
      </c>
      <c r="B19" s="32">
        <v>1223</v>
      </c>
      <c r="C19" s="32">
        <v>2023</v>
      </c>
      <c r="D19" s="34">
        <v>3800</v>
      </c>
    </row>
    <row r="20" spans="1:4" ht="30" customHeight="1" x14ac:dyDescent="0.2">
      <c r="A20" s="56" t="s">
        <v>843</v>
      </c>
      <c r="B20" s="32">
        <v>1223</v>
      </c>
      <c r="C20" s="32">
        <v>2023</v>
      </c>
      <c r="D20" s="34">
        <v>6200</v>
      </c>
    </row>
    <row r="21" spans="1:4" ht="30" customHeight="1" x14ac:dyDescent="0.2">
      <c r="A21" s="133" t="s">
        <v>674</v>
      </c>
      <c r="B21" s="32">
        <v>1213</v>
      </c>
      <c r="C21" s="32">
        <v>2023</v>
      </c>
      <c r="D21" s="34">
        <v>1967</v>
      </c>
    </row>
    <row r="22" spans="1:4" ht="30" customHeight="1" x14ac:dyDescent="0.2">
      <c r="A22" s="134"/>
      <c r="B22" s="32">
        <v>1223</v>
      </c>
      <c r="C22" s="32">
        <v>2024</v>
      </c>
      <c r="D22" s="34">
        <v>6164</v>
      </c>
    </row>
    <row r="23" spans="1:4" ht="30" customHeight="1" x14ac:dyDescent="0.2">
      <c r="A23" s="133" t="s">
        <v>675</v>
      </c>
      <c r="B23" s="32">
        <v>1213</v>
      </c>
      <c r="C23" s="32">
        <v>2023</v>
      </c>
      <c r="D23" s="34">
        <v>332</v>
      </c>
    </row>
    <row r="24" spans="1:4" ht="30" customHeight="1" x14ac:dyDescent="0.2">
      <c r="A24" s="135"/>
      <c r="B24" s="32">
        <v>1223</v>
      </c>
      <c r="C24" s="32">
        <v>2023</v>
      </c>
      <c r="D24" s="34">
        <v>2534</v>
      </c>
    </row>
    <row r="25" spans="1:4" ht="30" customHeight="1" x14ac:dyDescent="0.2">
      <c r="A25" s="134"/>
      <c r="B25" s="32">
        <v>1223</v>
      </c>
      <c r="C25" s="32">
        <v>2024</v>
      </c>
      <c r="D25" s="34">
        <v>1046</v>
      </c>
    </row>
    <row r="26" spans="1:4" ht="30" customHeight="1" x14ac:dyDescent="0.2">
      <c r="A26" s="133" t="s">
        <v>752</v>
      </c>
      <c r="B26" s="32">
        <v>1611</v>
      </c>
      <c r="C26" s="32">
        <v>2023</v>
      </c>
      <c r="D26" s="34">
        <v>1203</v>
      </c>
    </row>
    <row r="27" spans="1:4" ht="30" customHeight="1" x14ac:dyDescent="0.2">
      <c r="A27" s="134"/>
      <c r="B27" s="32">
        <v>1621</v>
      </c>
      <c r="C27" s="32">
        <v>2024</v>
      </c>
      <c r="D27" s="34">
        <v>2804</v>
      </c>
    </row>
    <row r="28" spans="1:4" ht="30" customHeight="1" thickBot="1" x14ac:dyDescent="0.25">
      <c r="A28" s="124" t="s">
        <v>3</v>
      </c>
      <c r="B28" s="125"/>
      <c r="C28" s="125"/>
      <c r="D28" s="21">
        <f>SUM(D19:D27)</f>
        <v>26050</v>
      </c>
    </row>
    <row r="31" spans="1:4" ht="30" customHeight="1" x14ac:dyDescent="0.2"/>
  </sheetData>
  <mergeCells count="8">
    <mergeCell ref="A28:C28"/>
    <mergeCell ref="A2:B2"/>
    <mergeCell ref="A3:A5"/>
    <mergeCell ref="B3:B5"/>
    <mergeCell ref="A17:D17"/>
    <mergeCell ref="A26:A27"/>
    <mergeCell ref="A23:A25"/>
    <mergeCell ref="A21:A22"/>
  </mergeCells>
  <printOptions gridLines="1" gridLinesSet="0"/>
  <pageMargins left="0.25" right="0.25" top="0.75" bottom="0.75" header="0.3" footer="0.3"/>
  <pageSetup paperSize="9" scale="7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0"/>
  <sheetViews>
    <sheetView zoomScale="70" zoomScaleNormal="70" workbookViewId="0">
      <selection activeCell="F31" sqref="F31"/>
    </sheetView>
  </sheetViews>
  <sheetFormatPr defaultRowHeight="12.75" x14ac:dyDescent="0.2"/>
  <cols>
    <col min="1" max="1" width="40.42578125" style="16" customWidth="1"/>
    <col min="2" max="2" width="44.28515625" style="17" customWidth="1"/>
    <col min="3" max="3" width="22.28515625" style="12" customWidth="1"/>
    <col min="4" max="4" width="24.5703125" style="33" customWidth="1"/>
    <col min="5" max="5" width="14.5703125" style="11" customWidth="1"/>
    <col min="6" max="245" width="9.140625" style="11"/>
    <col min="246" max="246" width="37.140625" style="11" customWidth="1"/>
    <col min="247" max="247" width="41.28515625" style="11" customWidth="1"/>
    <col min="248" max="501" width="9.140625" style="11"/>
    <col min="502" max="502" width="37.140625" style="11" customWidth="1"/>
    <col min="503" max="503" width="41.28515625" style="11" customWidth="1"/>
    <col min="504" max="757" width="9.140625" style="11"/>
    <col min="758" max="758" width="37.140625" style="11" customWidth="1"/>
    <col min="759" max="759" width="41.28515625" style="11" customWidth="1"/>
    <col min="760" max="1013" width="9.140625" style="11"/>
    <col min="1014" max="1014" width="37.140625" style="11" customWidth="1"/>
    <col min="1015" max="1015" width="41.28515625" style="11" customWidth="1"/>
    <col min="1016" max="1269" width="9.140625" style="11"/>
    <col min="1270" max="1270" width="37.140625" style="11" customWidth="1"/>
    <col min="1271" max="1271" width="41.28515625" style="11" customWidth="1"/>
    <col min="1272" max="1525" width="9.140625" style="11"/>
    <col min="1526" max="1526" width="37.140625" style="11" customWidth="1"/>
    <col min="1527" max="1527" width="41.28515625" style="11" customWidth="1"/>
    <col min="1528" max="1781" width="9.140625" style="11"/>
    <col min="1782" max="1782" width="37.140625" style="11" customWidth="1"/>
    <col min="1783" max="1783" width="41.28515625" style="11" customWidth="1"/>
    <col min="1784" max="2037" width="9.140625" style="11"/>
    <col min="2038" max="2038" width="37.140625" style="11" customWidth="1"/>
    <col min="2039" max="2039" width="41.28515625" style="11" customWidth="1"/>
    <col min="2040" max="2293" width="9.140625" style="11"/>
    <col min="2294" max="2294" width="37.140625" style="11" customWidth="1"/>
    <col min="2295" max="2295" width="41.28515625" style="11" customWidth="1"/>
    <col min="2296" max="2549" width="9.140625" style="11"/>
    <col min="2550" max="2550" width="37.140625" style="11" customWidth="1"/>
    <col min="2551" max="2551" width="41.28515625" style="11" customWidth="1"/>
    <col min="2552" max="2805" width="9.140625" style="11"/>
    <col min="2806" max="2806" width="37.140625" style="11" customWidth="1"/>
    <col min="2807" max="2807" width="41.28515625" style="11" customWidth="1"/>
    <col min="2808" max="3061" width="9.140625" style="11"/>
    <col min="3062" max="3062" width="37.140625" style="11" customWidth="1"/>
    <col min="3063" max="3063" width="41.28515625" style="11" customWidth="1"/>
    <col min="3064" max="3317" width="9.140625" style="11"/>
    <col min="3318" max="3318" width="37.140625" style="11" customWidth="1"/>
    <col min="3319" max="3319" width="41.28515625" style="11" customWidth="1"/>
    <col min="3320" max="3573" width="9.140625" style="11"/>
    <col min="3574" max="3574" width="37.140625" style="11" customWidth="1"/>
    <col min="3575" max="3575" width="41.28515625" style="11" customWidth="1"/>
    <col min="3576" max="3829" width="9.140625" style="11"/>
    <col min="3830" max="3830" width="37.140625" style="11" customWidth="1"/>
    <col min="3831" max="3831" width="41.28515625" style="11" customWidth="1"/>
    <col min="3832" max="4085" width="9.140625" style="11"/>
    <col min="4086" max="4086" width="37.140625" style="11" customWidth="1"/>
    <col min="4087" max="4087" width="41.28515625" style="11" customWidth="1"/>
    <col min="4088" max="4341" width="9.140625" style="11"/>
    <col min="4342" max="4342" width="37.140625" style="11" customWidth="1"/>
    <col min="4343" max="4343" width="41.28515625" style="11" customWidth="1"/>
    <col min="4344" max="4597" width="9.140625" style="11"/>
    <col min="4598" max="4598" width="37.140625" style="11" customWidth="1"/>
    <col min="4599" max="4599" width="41.28515625" style="11" customWidth="1"/>
    <col min="4600" max="4853" width="9.140625" style="11"/>
    <col min="4854" max="4854" width="37.140625" style="11" customWidth="1"/>
    <col min="4855" max="4855" width="41.28515625" style="11" customWidth="1"/>
    <col min="4856" max="5109" width="9.140625" style="11"/>
    <col min="5110" max="5110" width="37.140625" style="11" customWidth="1"/>
    <col min="5111" max="5111" width="41.28515625" style="11" customWidth="1"/>
    <col min="5112" max="5365" width="9.140625" style="11"/>
    <col min="5366" max="5366" width="37.140625" style="11" customWidth="1"/>
    <col min="5367" max="5367" width="41.28515625" style="11" customWidth="1"/>
    <col min="5368" max="5621" width="9.140625" style="11"/>
    <col min="5622" max="5622" width="37.140625" style="11" customWidth="1"/>
    <col min="5623" max="5623" width="41.28515625" style="11" customWidth="1"/>
    <col min="5624" max="5877" width="9.140625" style="11"/>
    <col min="5878" max="5878" width="37.140625" style="11" customWidth="1"/>
    <col min="5879" max="5879" width="41.28515625" style="11" customWidth="1"/>
    <col min="5880" max="6133" width="9.140625" style="11"/>
    <col min="6134" max="6134" width="37.140625" style="11" customWidth="1"/>
    <col min="6135" max="6135" width="41.28515625" style="11" customWidth="1"/>
    <col min="6136" max="6389" width="9.140625" style="11"/>
    <col min="6390" max="6390" width="37.140625" style="11" customWidth="1"/>
    <col min="6391" max="6391" width="41.28515625" style="11" customWidth="1"/>
    <col min="6392" max="6645" width="9.140625" style="11"/>
    <col min="6646" max="6646" width="37.140625" style="11" customWidth="1"/>
    <col min="6647" max="6647" width="41.28515625" style="11" customWidth="1"/>
    <col min="6648" max="6901" width="9.140625" style="11"/>
    <col min="6902" max="6902" width="37.140625" style="11" customWidth="1"/>
    <col min="6903" max="6903" width="41.28515625" style="11" customWidth="1"/>
    <col min="6904" max="7157" width="9.140625" style="11"/>
    <col min="7158" max="7158" width="37.140625" style="11" customWidth="1"/>
    <col min="7159" max="7159" width="41.28515625" style="11" customWidth="1"/>
    <col min="7160" max="7413" width="9.140625" style="11"/>
    <col min="7414" max="7414" width="37.140625" style="11" customWidth="1"/>
    <col min="7415" max="7415" width="41.28515625" style="11" customWidth="1"/>
    <col min="7416" max="7669" width="9.140625" style="11"/>
    <col min="7670" max="7670" width="37.140625" style="11" customWidth="1"/>
    <col min="7671" max="7671" width="41.28515625" style="11" customWidth="1"/>
    <col min="7672" max="7925" width="9.140625" style="11"/>
    <col min="7926" max="7926" width="37.140625" style="11" customWidth="1"/>
    <col min="7927" max="7927" width="41.28515625" style="11" customWidth="1"/>
    <col min="7928" max="8181" width="9.140625" style="11"/>
    <col min="8182" max="8182" width="37.140625" style="11" customWidth="1"/>
    <col min="8183" max="8183" width="41.28515625" style="11" customWidth="1"/>
    <col min="8184" max="8437" width="9.140625" style="11"/>
    <col min="8438" max="8438" width="37.140625" style="11" customWidth="1"/>
    <col min="8439" max="8439" width="41.28515625" style="11" customWidth="1"/>
    <col min="8440" max="8693" width="9.140625" style="11"/>
    <col min="8694" max="8694" width="37.140625" style="11" customWidth="1"/>
    <col min="8695" max="8695" width="41.28515625" style="11" customWidth="1"/>
    <col min="8696" max="8949" width="9.140625" style="11"/>
    <col min="8950" max="8950" width="37.140625" style="11" customWidth="1"/>
    <col min="8951" max="8951" width="41.28515625" style="11" customWidth="1"/>
    <col min="8952" max="9205" width="9.140625" style="11"/>
    <col min="9206" max="9206" width="37.140625" style="11" customWidth="1"/>
    <col min="9207" max="9207" width="41.28515625" style="11" customWidth="1"/>
    <col min="9208" max="9461" width="9.140625" style="11"/>
    <col min="9462" max="9462" width="37.140625" style="11" customWidth="1"/>
    <col min="9463" max="9463" width="41.28515625" style="11" customWidth="1"/>
    <col min="9464" max="9717" width="9.140625" style="11"/>
    <col min="9718" max="9718" width="37.140625" style="11" customWidth="1"/>
    <col min="9719" max="9719" width="41.28515625" style="11" customWidth="1"/>
    <col min="9720" max="9973" width="9.140625" style="11"/>
    <col min="9974" max="9974" width="37.140625" style="11" customWidth="1"/>
    <col min="9975" max="9975" width="41.28515625" style="11" customWidth="1"/>
    <col min="9976" max="10229" width="9.140625" style="11"/>
    <col min="10230" max="10230" width="37.140625" style="11" customWidth="1"/>
    <col min="10231" max="10231" width="41.28515625" style="11" customWidth="1"/>
    <col min="10232" max="10485" width="9.140625" style="11"/>
    <col min="10486" max="10486" width="37.140625" style="11" customWidth="1"/>
    <col min="10487" max="10487" width="41.28515625" style="11" customWidth="1"/>
    <col min="10488" max="10741" width="9.140625" style="11"/>
    <col min="10742" max="10742" width="37.140625" style="11" customWidth="1"/>
    <col min="10743" max="10743" width="41.28515625" style="11" customWidth="1"/>
    <col min="10744" max="10997" width="9.140625" style="11"/>
    <col min="10998" max="10998" width="37.140625" style="11" customWidth="1"/>
    <col min="10999" max="10999" width="41.28515625" style="11" customWidth="1"/>
    <col min="11000" max="11253" width="9.140625" style="11"/>
    <col min="11254" max="11254" width="37.140625" style="11" customWidth="1"/>
    <col min="11255" max="11255" width="41.28515625" style="11" customWidth="1"/>
    <col min="11256" max="11509" width="9.140625" style="11"/>
    <col min="11510" max="11510" width="37.140625" style="11" customWidth="1"/>
    <col min="11511" max="11511" width="41.28515625" style="11" customWidth="1"/>
    <col min="11512" max="11765" width="9.140625" style="11"/>
    <col min="11766" max="11766" width="37.140625" style="11" customWidth="1"/>
    <col min="11767" max="11767" width="41.28515625" style="11" customWidth="1"/>
    <col min="11768" max="12021" width="9.140625" style="11"/>
    <col min="12022" max="12022" width="37.140625" style="11" customWidth="1"/>
    <col min="12023" max="12023" width="41.28515625" style="11" customWidth="1"/>
    <col min="12024" max="12277" width="9.140625" style="11"/>
    <col min="12278" max="12278" width="37.140625" style="11" customWidth="1"/>
    <col min="12279" max="12279" width="41.28515625" style="11" customWidth="1"/>
    <col min="12280" max="12533" width="9.140625" style="11"/>
    <col min="12534" max="12534" width="37.140625" style="11" customWidth="1"/>
    <col min="12535" max="12535" width="41.28515625" style="11" customWidth="1"/>
    <col min="12536" max="12789" width="9.140625" style="11"/>
    <col min="12790" max="12790" width="37.140625" style="11" customWidth="1"/>
    <col min="12791" max="12791" width="41.28515625" style="11" customWidth="1"/>
    <col min="12792" max="13045" width="9.140625" style="11"/>
    <col min="13046" max="13046" width="37.140625" style="11" customWidth="1"/>
    <col min="13047" max="13047" width="41.28515625" style="11" customWidth="1"/>
    <col min="13048" max="13301" width="9.140625" style="11"/>
    <col min="13302" max="13302" width="37.140625" style="11" customWidth="1"/>
    <col min="13303" max="13303" width="41.28515625" style="11" customWidth="1"/>
    <col min="13304" max="13557" width="9.140625" style="11"/>
    <col min="13558" max="13558" width="37.140625" style="11" customWidth="1"/>
    <col min="13559" max="13559" width="41.28515625" style="11" customWidth="1"/>
    <col min="13560" max="13813" width="9.140625" style="11"/>
    <col min="13814" max="13814" width="37.140625" style="11" customWidth="1"/>
    <col min="13815" max="13815" width="41.28515625" style="11" customWidth="1"/>
    <col min="13816" max="14069" width="9.140625" style="11"/>
    <col min="14070" max="14070" width="37.140625" style="11" customWidth="1"/>
    <col min="14071" max="14071" width="41.28515625" style="11" customWidth="1"/>
    <col min="14072" max="14325" width="9.140625" style="11"/>
    <col min="14326" max="14326" width="37.140625" style="11" customWidth="1"/>
    <col min="14327" max="14327" width="41.28515625" style="11" customWidth="1"/>
    <col min="14328" max="14581" width="9.140625" style="11"/>
    <col min="14582" max="14582" width="37.140625" style="11" customWidth="1"/>
    <col min="14583" max="14583" width="41.28515625" style="11" customWidth="1"/>
    <col min="14584" max="14837" width="9.140625" style="11"/>
    <col min="14838" max="14838" width="37.140625" style="11" customWidth="1"/>
    <col min="14839" max="14839" width="41.28515625" style="11" customWidth="1"/>
    <col min="14840" max="15093" width="9.140625" style="11"/>
    <col min="15094" max="15094" width="37.140625" style="11" customWidth="1"/>
    <col min="15095" max="15095" width="41.28515625" style="11" customWidth="1"/>
    <col min="15096" max="15349" width="9.140625" style="11"/>
    <col min="15350" max="15350" width="37.140625" style="11" customWidth="1"/>
    <col min="15351" max="15351" width="41.28515625" style="11" customWidth="1"/>
    <col min="15352" max="15605" width="9.140625" style="11"/>
    <col min="15606" max="15606" width="37.140625" style="11" customWidth="1"/>
    <col min="15607" max="15607" width="41.28515625" style="11" customWidth="1"/>
    <col min="15608" max="15861" width="9.140625" style="11"/>
    <col min="15862" max="15862" width="37.140625" style="11" customWidth="1"/>
    <col min="15863" max="15863" width="41.28515625" style="11" customWidth="1"/>
    <col min="15864" max="16117" width="9.140625" style="11"/>
    <col min="16118" max="16118" width="37.140625" style="11" customWidth="1"/>
    <col min="16119" max="16119" width="41.28515625" style="11" customWidth="1"/>
    <col min="16120" max="16384" width="9.140625" style="11"/>
  </cols>
  <sheetData>
    <row r="1" spans="1:4" ht="15.75" x14ac:dyDescent="0.2">
      <c r="D1" s="3" t="s">
        <v>20</v>
      </c>
    </row>
    <row r="2" spans="1:4" ht="13.5" thickBot="1" x14ac:dyDescent="0.25"/>
    <row r="3" spans="1:4" s="4" customFormat="1" ht="81.599999999999994" customHeight="1" x14ac:dyDescent="0.25">
      <c r="A3" s="139" t="s">
        <v>867</v>
      </c>
      <c r="B3" s="140"/>
      <c r="C3" s="140"/>
      <c r="D3" s="141"/>
    </row>
    <row r="4" spans="1:4" s="4" customFormat="1" ht="43.5" customHeight="1" x14ac:dyDescent="0.25">
      <c r="A4" s="68" t="s">
        <v>0</v>
      </c>
      <c r="B4" s="69" t="s">
        <v>2</v>
      </c>
      <c r="C4" s="69" t="s">
        <v>1</v>
      </c>
      <c r="D4" s="71" t="s">
        <v>4</v>
      </c>
    </row>
    <row r="5" spans="1:4" ht="30" customHeight="1" x14ac:dyDescent="0.2">
      <c r="A5" s="142" t="s">
        <v>360</v>
      </c>
      <c r="B5" s="40">
        <v>1213</v>
      </c>
      <c r="C5" s="40">
        <v>2023</v>
      </c>
      <c r="D5" s="41">
        <v>1842</v>
      </c>
    </row>
    <row r="6" spans="1:4" ht="30" customHeight="1" x14ac:dyDescent="0.2">
      <c r="A6" s="143"/>
      <c r="B6" s="40">
        <v>1213</v>
      </c>
      <c r="C6" s="40">
        <v>2023</v>
      </c>
      <c r="D6" s="41">
        <v>2071</v>
      </c>
    </row>
    <row r="7" spans="1:4" ht="30" customHeight="1" x14ac:dyDescent="0.2">
      <c r="A7" s="68" t="s">
        <v>348</v>
      </c>
      <c r="B7" s="40">
        <v>1213</v>
      </c>
      <c r="C7" s="40">
        <v>2024</v>
      </c>
      <c r="D7" s="41">
        <v>500</v>
      </c>
    </row>
    <row r="8" spans="1:4" ht="34.5" customHeight="1" x14ac:dyDescent="0.2">
      <c r="A8" s="147" t="s">
        <v>679</v>
      </c>
      <c r="B8" s="40">
        <v>1223</v>
      </c>
      <c r="C8" s="40">
        <v>2023</v>
      </c>
      <c r="D8" s="41">
        <v>543</v>
      </c>
    </row>
    <row r="9" spans="1:4" ht="30" customHeight="1" x14ac:dyDescent="0.2">
      <c r="A9" s="148"/>
      <c r="B9" s="40">
        <v>1223</v>
      </c>
      <c r="C9" s="40">
        <v>2024</v>
      </c>
      <c r="D9" s="41">
        <v>907</v>
      </c>
    </row>
    <row r="10" spans="1:4" ht="30" customHeight="1" x14ac:dyDescent="0.2">
      <c r="A10" s="149"/>
      <c r="B10" s="40">
        <v>1621</v>
      </c>
      <c r="C10" s="40">
        <v>2024</v>
      </c>
      <c r="D10" s="72">
        <v>2</v>
      </c>
    </row>
    <row r="11" spans="1:4" ht="35.25" customHeight="1" x14ac:dyDescent="0.2">
      <c r="A11" s="77" t="s">
        <v>678</v>
      </c>
      <c r="B11" s="40">
        <v>1621</v>
      </c>
      <c r="C11" s="40">
        <v>2023</v>
      </c>
      <c r="D11" s="41">
        <v>1830</v>
      </c>
    </row>
    <row r="12" spans="1:4" ht="35.25" customHeight="1" x14ac:dyDescent="0.2">
      <c r="A12" s="77" t="s">
        <v>677</v>
      </c>
      <c r="B12" s="40">
        <v>1223</v>
      </c>
      <c r="C12" s="40">
        <v>2023</v>
      </c>
      <c r="D12" s="41">
        <v>669</v>
      </c>
    </row>
    <row r="13" spans="1:4" ht="35.25" customHeight="1" x14ac:dyDescent="0.2">
      <c r="A13" s="77" t="s">
        <v>841</v>
      </c>
      <c r="B13" s="40">
        <v>1223</v>
      </c>
      <c r="C13" s="40">
        <v>2023</v>
      </c>
      <c r="D13" s="41">
        <v>3221</v>
      </c>
    </row>
    <row r="14" spans="1:4" ht="35.25" customHeight="1" x14ac:dyDescent="0.2">
      <c r="A14" s="78" t="s">
        <v>672</v>
      </c>
      <c r="B14" s="73">
        <v>1611</v>
      </c>
      <c r="C14" s="73">
        <v>2023</v>
      </c>
      <c r="D14" s="74">
        <v>500</v>
      </c>
    </row>
    <row r="15" spans="1:4" ht="35.25" customHeight="1" x14ac:dyDescent="0.2">
      <c r="A15" s="144" t="s">
        <v>673</v>
      </c>
      <c r="B15" s="73">
        <v>1611</v>
      </c>
      <c r="C15" s="73">
        <v>2023</v>
      </c>
      <c r="D15" s="74">
        <v>1856</v>
      </c>
    </row>
    <row r="16" spans="1:4" ht="35.25" customHeight="1" x14ac:dyDescent="0.2">
      <c r="A16" s="145"/>
      <c r="B16" s="73">
        <v>1611</v>
      </c>
      <c r="C16" s="73">
        <v>2024</v>
      </c>
      <c r="D16" s="74">
        <v>176</v>
      </c>
    </row>
    <row r="17" spans="1:4" ht="35.25" customHeight="1" x14ac:dyDescent="0.2">
      <c r="A17" s="142" t="s">
        <v>552</v>
      </c>
      <c r="B17" s="40">
        <v>1611</v>
      </c>
      <c r="C17" s="75">
        <v>2023</v>
      </c>
      <c r="D17" s="41">
        <v>2535</v>
      </c>
    </row>
    <row r="18" spans="1:4" ht="35.25" customHeight="1" x14ac:dyDescent="0.2">
      <c r="A18" s="143"/>
      <c r="B18" s="40">
        <v>1213</v>
      </c>
      <c r="C18" s="75">
        <v>2024</v>
      </c>
      <c r="D18" s="41">
        <v>2709</v>
      </c>
    </row>
    <row r="19" spans="1:4" ht="30" customHeight="1" thickBot="1" x14ac:dyDescent="0.25">
      <c r="A19" s="136" t="s">
        <v>3</v>
      </c>
      <c r="B19" s="137"/>
      <c r="C19" s="138"/>
      <c r="D19" s="76">
        <f>SUM(D5:D18)</f>
        <v>19361</v>
      </c>
    </row>
    <row r="22" spans="1:4" ht="13.5" thickBot="1" x14ac:dyDescent="0.25"/>
    <row r="23" spans="1:4" ht="75.599999999999994" customHeight="1" x14ac:dyDescent="0.2">
      <c r="A23" s="139" t="s">
        <v>868</v>
      </c>
      <c r="B23" s="140"/>
      <c r="C23" s="140"/>
      <c r="D23" s="141"/>
    </row>
    <row r="24" spans="1:4" ht="39.75" customHeight="1" x14ac:dyDescent="0.2">
      <c r="A24" s="68" t="s">
        <v>0</v>
      </c>
      <c r="B24" s="69" t="s">
        <v>2</v>
      </c>
      <c r="C24" s="70" t="s">
        <v>1</v>
      </c>
      <c r="D24" s="71" t="s">
        <v>4</v>
      </c>
    </row>
    <row r="25" spans="1:4" ht="39.75" customHeight="1" x14ac:dyDescent="0.2">
      <c r="A25" s="68" t="s">
        <v>798</v>
      </c>
      <c r="B25" s="40">
        <v>1223</v>
      </c>
      <c r="C25" s="75">
        <v>2023</v>
      </c>
      <c r="D25" s="41">
        <v>10100</v>
      </c>
    </row>
    <row r="26" spans="1:4" ht="39.75" customHeight="1" x14ac:dyDescent="0.2">
      <c r="A26" s="68" t="s">
        <v>798</v>
      </c>
      <c r="B26" s="40">
        <v>1223</v>
      </c>
      <c r="C26" s="75">
        <v>2024</v>
      </c>
      <c r="D26" s="41">
        <v>3200</v>
      </c>
    </row>
    <row r="27" spans="1:4" ht="39.75" customHeight="1" x14ac:dyDescent="0.2">
      <c r="A27" s="142" t="s">
        <v>796</v>
      </c>
      <c r="B27" s="40">
        <v>1223</v>
      </c>
      <c r="C27" s="75">
        <v>2023</v>
      </c>
      <c r="D27" s="41">
        <v>2915</v>
      </c>
    </row>
    <row r="28" spans="1:4" ht="39.75" customHeight="1" x14ac:dyDescent="0.2">
      <c r="A28" s="146"/>
      <c r="B28" s="40">
        <v>1223</v>
      </c>
      <c r="C28" s="75">
        <v>2024</v>
      </c>
      <c r="D28" s="41">
        <v>5916</v>
      </c>
    </row>
    <row r="29" spans="1:4" ht="39.75" customHeight="1" x14ac:dyDescent="0.2">
      <c r="A29" s="146"/>
      <c r="B29" s="40">
        <v>1611</v>
      </c>
      <c r="C29" s="75">
        <v>2024</v>
      </c>
      <c r="D29" s="41">
        <v>623</v>
      </c>
    </row>
    <row r="30" spans="1:4" ht="39.75" customHeight="1" x14ac:dyDescent="0.2">
      <c r="A30" s="143"/>
      <c r="B30" s="40">
        <v>1621</v>
      </c>
      <c r="C30" s="75">
        <v>2024</v>
      </c>
      <c r="D30" s="41">
        <v>3965</v>
      </c>
    </row>
    <row r="31" spans="1:4" ht="30" customHeight="1" x14ac:dyDescent="0.2">
      <c r="A31" s="68" t="s">
        <v>127</v>
      </c>
      <c r="B31" s="40">
        <v>1223</v>
      </c>
      <c r="C31" s="40">
        <v>2023</v>
      </c>
      <c r="D31" s="41">
        <v>2048</v>
      </c>
    </row>
    <row r="32" spans="1:4" ht="30" customHeight="1" thickBot="1" x14ac:dyDescent="0.25">
      <c r="A32" s="136" t="s">
        <v>3</v>
      </c>
      <c r="B32" s="137"/>
      <c r="C32" s="138"/>
      <c r="D32" s="42">
        <f>SUM(D25:D31)</f>
        <v>28767</v>
      </c>
    </row>
    <row r="33" spans="1:4" ht="30" customHeight="1" x14ac:dyDescent="0.2"/>
    <row r="38" spans="1:4" x14ac:dyDescent="0.2">
      <c r="A38" s="11"/>
      <c r="B38" s="11"/>
      <c r="C38" s="11"/>
      <c r="D38" s="11"/>
    </row>
    <row r="39" spans="1:4" x14ac:dyDescent="0.2">
      <c r="A39" s="11"/>
      <c r="B39" s="11"/>
      <c r="C39" s="11"/>
      <c r="D39" s="11"/>
    </row>
    <row r="40" spans="1:4" x14ac:dyDescent="0.2">
      <c r="A40" s="11"/>
      <c r="B40" s="11"/>
      <c r="C40" s="11"/>
      <c r="D40" s="11"/>
    </row>
  </sheetData>
  <mergeCells count="9">
    <mergeCell ref="A32:C32"/>
    <mergeCell ref="A3:D3"/>
    <mergeCell ref="A5:A6"/>
    <mergeCell ref="A15:A16"/>
    <mergeCell ref="A27:A30"/>
    <mergeCell ref="A17:A18"/>
    <mergeCell ref="A8:A10"/>
    <mergeCell ref="A19:C19"/>
    <mergeCell ref="A23:D23"/>
  </mergeCells>
  <pageMargins left="0.70866141732283472" right="0.70866141732283472" top="0.35433070866141736" bottom="0.15748031496062992" header="0" footer="0"/>
  <pageSetup paperSize="9" scale="6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5"/>
  <sheetViews>
    <sheetView zoomScale="70" zoomScaleNormal="70" workbookViewId="0">
      <selection activeCell="D4" sqref="A4:F345"/>
    </sheetView>
  </sheetViews>
  <sheetFormatPr defaultColWidth="9.140625" defaultRowHeight="15.75" x14ac:dyDescent="0.25"/>
  <cols>
    <col min="1" max="1" width="36.28515625" style="1" customWidth="1"/>
    <col min="2" max="2" width="50.28515625" style="2" customWidth="1"/>
    <col min="3" max="3" width="41.140625" style="2" customWidth="1"/>
    <col min="4" max="5" width="18.140625" style="2" customWidth="1"/>
    <col min="6" max="6" width="25.7109375" style="5" customWidth="1"/>
    <col min="7" max="16384" width="9.140625" style="4"/>
  </cols>
  <sheetData>
    <row r="1" spans="1:6" ht="16.5" customHeight="1" thickBot="1" x14ac:dyDescent="0.3">
      <c r="F1" s="3" t="s">
        <v>18</v>
      </c>
    </row>
    <row r="2" spans="1:6" ht="35.1" customHeight="1" x14ac:dyDescent="0.25">
      <c r="A2" s="152" t="s">
        <v>793</v>
      </c>
      <c r="B2" s="153"/>
      <c r="C2" s="153"/>
      <c r="D2" s="153"/>
      <c r="E2" s="153"/>
      <c r="F2" s="154"/>
    </row>
    <row r="3" spans="1:6" ht="39" customHeight="1" x14ac:dyDescent="0.25">
      <c r="A3" s="57" t="s">
        <v>0</v>
      </c>
      <c r="B3" s="58" t="s">
        <v>6</v>
      </c>
      <c r="C3" s="58" t="s">
        <v>7</v>
      </c>
      <c r="D3" s="58" t="s">
        <v>2</v>
      </c>
      <c r="E3" s="58" t="s">
        <v>1</v>
      </c>
      <c r="F3" s="6" t="s">
        <v>4</v>
      </c>
    </row>
    <row r="4" spans="1:6" ht="35.1" customHeight="1" x14ac:dyDescent="0.25">
      <c r="A4" s="155" t="s">
        <v>362</v>
      </c>
      <c r="B4" s="81" t="s">
        <v>364</v>
      </c>
      <c r="C4" s="81" t="s">
        <v>363</v>
      </c>
      <c r="D4" s="81" t="s">
        <v>560</v>
      </c>
      <c r="E4" s="82">
        <v>2023</v>
      </c>
      <c r="F4" s="83">
        <v>51960</v>
      </c>
    </row>
    <row r="5" spans="1:6" ht="35.1" customHeight="1" x14ac:dyDescent="0.25">
      <c r="A5" s="155"/>
      <c r="B5" s="81" t="s">
        <v>364</v>
      </c>
      <c r="C5" s="81" t="s">
        <v>366</v>
      </c>
      <c r="D5" s="81" t="s">
        <v>561</v>
      </c>
      <c r="E5" s="82">
        <v>2023</v>
      </c>
      <c r="F5" s="83">
        <v>25980</v>
      </c>
    </row>
    <row r="6" spans="1:6" ht="35.1" customHeight="1" x14ac:dyDescent="0.25">
      <c r="A6" s="155"/>
      <c r="B6" s="81" t="s">
        <v>557</v>
      </c>
      <c r="C6" s="81" t="s">
        <v>365</v>
      </c>
      <c r="D6" s="81" t="s">
        <v>560</v>
      </c>
      <c r="E6" s="82">
        <v>2023</v>
      </c>
      <c r="F6" s="83">
        <v>51960</v>
      </c>
    </row>
    <row r="7" spans="1:6" ht="35.1" customHeight="1" x14ac:dyDescent="0.25">
      <c r="A7" s="155"/>
      <c r="B7" s="81" t="s">
        <v>367</v>
      </c>
      <c r="C7" s="81" t="s">
        <v>368</v>
      </c>
      <c r="D7" s="81" t="s">
        <v>561</v>
      </c>
      <c r="E7" s="82">
        <v>2023</v>
      </c>
      <c r="F7" s="83">
        <v>70380</v>
      </c>
    </row>
    <row r="8" spans="1:6" ht="35.1" customHeight="1" x14ac:dyDescent="0.25">
      <c r="A8" s="155"/>
      <c r="B8" s="81" t="s">
        <v>558</v>
      </c>
      <c r="C8" s="81" t="s">
        <v>559</v>
      </c>
      <c r="D8" s="81" t="s">
        <v>562</v>
      </c>
      <c r="E8" s="82">
        <v>2024</v>
      </c>
      <c r="F8" s="83">
        <v>308296</v>
      </c>
    </row>
    <row r="9" spans="1:6" ht="35.1" customHeight="1" x14ac:dyDescent="0.25">
      <c r="A9" s="155"/>
      <c r="B9" s="81" t="s">
        <v>750</v>
      </c>
      <c r="C9" s="81" t="s">
        <v>751</v>
      </c>
      <c r="D9" s="81" t="s">
        <v>569</v>
      </c>
      <c r="E9" s="82">
        <v>2024</v>
      </c>
      <c r="F9" s="83">
        <v>378974</v>
      </c>
    </row>
    <row r="10" spans="1:6" ht="35.1" customHeight="1" x14ac:dyDescent="0.25">
      <c r="A10" s="155"/>
      <c r="B10" s="81" t="s">
        <v>558</v>
      </c>
      <c r="C10" s="81" t="s">
        <v>680</v>
      </c>
      <c r="D10" s="81" t="s">
        <v>561</v>
      </c>
      <c r="E10" s="82">
        <v>2023</v>
      </c>
      <c r="F10" s="83">
        <v>818153</v>
      </c>
    </row>
    <row r="11" spans="1:6" ht="35.1" customHeight="1" x14ac:dyDescent="0.25">
      <c r="A11" s="155"/>
      <c r="B11" s="81" t="s">
        <v>681</v>
      </c>
      <c r="C11" s="81" t="s">
        <v>682</v>
      </c>
      <c r="D11" s="81" t="s">
        <v>561</v>
      </c>
      <c r="E11" s="82">
        <v>2023</v>
      </c>
      <c r="F11" s="83">
        <v>1927340</v>
      </c>
    </row>
    <row r="12" spans="1:6" ht="35.1" customHeight="1" x14ac:dyDescent="0.25">
      <c r="A12" s="155" t="s">
        <v>3</v>
      </c>
      <c r="B12" s="156"/>
      <c r="C12" s="156"/>
      <c r="D12" s="156"/>
      <c r="E12" s="156"/>
      <c r="F12" s="84">
        <f>SUM(F4:F11)</f>
        <v>3633043</v>
      </c>
    </row>
    <row r="13" spans="1:6" ht="35.1" customHeight="1" x14ac:dyDescent="0.25">
      <c r="A13" s="155" t="s">
        <v>369</v>
      </c>
      <c r="B13" s="81" t="s">
        <v>563</v>
      </c>
      <c r="C13" s="81" t="s">
        <v>564</v>
      </c>
      <c r="D13" s="81" t="s">
        <v>560</v>
      </c>
      <c r="E13" s="81">
        <v>2023</v>
      </c>
      <c r="F13" s="83">
        <v>500000</v>
      </c>
    </row>
    <row r="14" spans="1:6" ht="35.1" customHeight="1" x14ac:dyDescent="0.25">
      <c r="A14" s="155"/>
      <c r="B14" s="81" t="s">
        <v>370</v>
      </c>
      <c r="C14" s="81" t="s">
        <v>371</v>
      </c>
      <c r="D14" s="81" t="s">
        <v>561</v>
      </c>
      <c r="E14" s="81">
        <v>2024</v>
      </c>
      <c r="F14" s="83">
        <v>194852</v>
      </c>
    </row>
    <row r="15" spans="1:6" ht="35.1" customHeight="1" x14ac:dyDescent="0.25">
      <c r="A15" s="155"/>
      <c r="B15" s="81" t="s">
        <v>370</v>
      </c>
      <c r="C15" s="81" t="s">
        <v>683</v>
      </c>
      <c r="D15" s="81" t="s">
        <v>561</v>
      </c>
      <c r="E15" s="81">
        <v>2023</v>
      </c>
      <c r="F15" s="83">
        <v>2603024</v>
      </c>
    </row>
    <row r="16" spans="1:6" ht="35.1" customHeight="1" x14ac:dyDescent="0.25">
      <c r="A16" s="155"/>
      <c r="B16" s="81" t="s">
        <v>566</v>
      </c>
      <c r="C16" s="81" t="s">
        <v>805</v>
      </c>
      <c r="D16" s="81" t="s">
        <v>561</v>
      </c>
      <c r="E16" s="81">
        <v>2024</v>
      </c>
      <c r="F16" s="83">
        <v>3257666</v>
      </c>
    </row>
    <row r="17" spans="1:6" ht="35.1" customHeight="1" x14ac:dyDescent="0.25">
      <c r="A17" s="155"/>
      <c r="B17" s="81" t="s">
        <v>563</v>
      </c>
      <c r="C17" s="81" t="s">
        <v>806</v>
      </c>
      <c r="D17" s="81" t="s">
        <v>561</v>
      </c>
      <c r="E17" s="81">
        <v>2024</v>
      </c>
      <c r="F17" s="83">
        <v>2418389</v>
      </c>
    </row>
    <row r="18" spans="1:6" ht="35.1" customHeight="1" x14ac:dyDescent="0.25">
      <c r="A18" s="155"/>
      <c r="B18" s="81" t="s">
        <v>370</v>
      </c>
      <c r="C18" s="81" t="s">
        <v>372</v>
      </c>
      <c r="D18" s="81" t="s">
        <v>562</v>
      </c>
      <c r="E18" s="81">
        <v>2024</v>
      </c>
      <c r="F18" s="83">
        <v>236699</v>
      </c>
    </row>
    <row r="19" spans="1:6" ht="35.1" customHeight="1" x14ac:dyDescent="0.25">
      <c r="A19" s="155" t="s">
        <v>3</v>
      </c>
      <c r="B19" s="156"/>
      <c r="C19" s="156"/>
      <c r="D19" s="156"/>
      <c r="E19" s="156"/>
      <c r="F19" s="84">
        <f>SUM(F13:F18)</f>
        <v>9210630</v>
      </c>
    </row>
    <row r="20" spans="1:6" ht="35.1" customHeight="1" x14ac:dyDescent="0.25">
      <c r="A20" s="150" t="s">
        <v>128</v>
      </c>
      <c r="B20" s="81" t="s">
        <v>129</v>
      </c>
      <c r="C20" s="81" t="s">
        <v>567</v>
      </c>
      <c r="D20" s="81" t="s">
        <v>568</v>
      </c>
      <c r="E20" s="82">
        <v>2023</v>
      </c>
      <c r="F20" s="83">
        <v>734156</v>
      </c>
    </row>
    <row r="21" spans="1:6" ht="35.1" customHeight="1" x14ac:dyDescent="0.25">
      <c r="A21" s="150"/>
      <c r="B21" s="81" t="s">
        <v>129</v>
      </c>
      <c r="C21" s="81" t="s">
        <v>373</v>
      </c>
      <c r="D21" s="81" t="s">
        <v>569</v>
      </c>
      <c r="E21" s="82">
        <v>2024</v>
      </c>
      <c r="F21" s="83">
        <v>28078</v>
      </c>
    </row>
    <row r="22" spans="1:6" ht="35.1" customHeight="1" x14ac:dyDescent="0.25">
      <c r="A22" s="150"/>
      <c r="B22" s="81" t="s">
        <v>129</v>
      </c>
      <c r="C22" s="81" t="s">
        <v>684</v>
      </c>
      <c r="D22" s="81" t="s">
        <v>565</v>
      </c>
      <c r="E22" s="82">
        <v>2023</v>
      </c>
      <c r="F22" s="83">
        <v>856300</v>
      </c>
    </row>
    <row r="23" spans="1:6" ht="35.1" customHeight="1" x14ac:dyDescent="0.25">
      <c r="A23" s="150"/>
      <c r="B23" s="81" t="s">
        <v>129</v>
      </c>
      <c r="C23" s="81" t="s">
        <v>374</v>
      </c>
      <c r="D23" s="81" t="s">
        <v>562</v>
      </c>
      <c r="E23" s="82">
        <v>2024</v>
      </c>
      <c r="F23" s="83">
        <v>138880</v>
      </c>
    </row>
    <row r="24" spans="1:6" ht="35.1" customHeight="1" x14ac:dyDescent="0.25">
      <c r="A24" s="150" t="s">
        <v>3</v>
      </c>
      <c r="B24" s="151"/>
      <c r="C24" s="151"/>
      <c r="D24" s="151"/>
      <c r="E24" s="151"/>
      <c r="F24" s="84">
        <f>SUM(F20:F23)</f>
        <v>1757414</v>
      </c>
    </row>
    <row r="25" spans="1:6" ht="35.1" customHeight="1" x14ac:dyDescent="0.25">
      <c r="A25" s="150" t="s">
        <v>21</v>
      </c>
      <c r="B25" s="87" t="s">
        <v>379</v>
      </c>
      <c r="C25" s="87" t="s">
        <v>391</v>
      </c>
      <c r="D25" s="87" t="s">
        <v>562</v>
      </c>
      <c r="E25" s="87">
        <v>2023</v>
      </c>
      <c r="F25" s="83">
        <v>48100</v>
      </c>
    </row>
    <row r="26" spans="1:6" ht="35.1" customHeight="1" x14ac:dyDescent="0.25">
      <c r="A26" s="150"/>
      <c r="B26" s="87" t="s">
        <v>570</v>
      </c>
      <c r="C26" s="87" t="s">
        <v>571</v>
      </c>
      <c r="D26" s="87" t="s">
        <v>568</v>
      </c>
      <c r="E26" s="87">
        <v>2023</v>
      </c>
      <c r="F26" s="83">
        <v>225200</v>
      </c>
    </row>
    <row r="27" spans="1:6" ht="35.1" customHeight="1" x14ac:dyDescent="0.25">
      <c r="A27" s="150"/>
      <c r="B27" s="87" t="s">
        <v>393</v>
      </c>
      <c r="C27" s="87" t="s">
        <v>394</v>
      </c>
      <c r="D27" s="87" t="s">
        <v>569</v>
      </c>
      <c r="E27" s="87">
        <v>2023</v>
      </c>
      <c r="F27" s="83">
        <v>54000</v>
      </c>
    </row>
    <row r="28" spans="1:6" ht="35.1" customHeight="1" x14ac:dyDescent="0.25">
      <c r="A28" s="150"/>
      <c r="B28" s="87" t="s">
        <v>375</v>
      </c>
      <c r="C28" s="87" t="s">
        <v>572</v>
      </c>
      <c r="D28" s="87" t="s">
        <v>568</v>
      </c>
      <c r="E28" s="87">
        <v>2023</v>
      </c>
      <c r="F28" s="83">
        <v>180240</v>
      </c>
    </row>
    <row r="29" spans="1:6" ht="35.1" customHeight="1" x14ac:dyDescent="0.25">
      <c r="A29" s="150"/>
      <c r="B29" s="87" t="s">
        <v>375</v>
      </c>
      <c r="C29" s="87" t="s">
        <v>392</v>
      </c>
      <c r="D29" s="87" t="s">
        <v>565</v>
      </c>
      <c r="E29" s="87">
        <v>2023</v>
      </c>
      <c r="F29" s="83">
        <v>25980</v>
      </c>
    </row>
    <row r="30" spans="1:6" ht="35.1" customHeight="1" x14ac:dyDescent="0.25">
      <c r="A30" s="150"/>
      <c r="B30" s="87" t="s">
        <v>400</v>
      </c>
      <c r="C30" s="87" t="s">
        <v>573</v>
      </c>
      <c r="D30" s="87" t="s">
        <v>562</v>
      </c>
      <c r="E30" s="87">
        <v>2023</v>
      </c>
      <c r="F30" s="83">
        <v>254800</v>
      </c>
    </row>
    <row r="31" spans="1:6" ht="35.1" customHeight="1" x14ac:dyDescent="0.25">
      <c r="A31" s="150"/>
      <c r="B31" s="87" t="s">
        <v>389</v>
      </c>
      <c r="C31" s="87" t="s">
        <v>390</v>
      </c>
      <c r="D31" s="87" t="s">
        <v>565</v>
      </c>
      <c r="E31" s="87">
        <v>2023</v>
      </c>
      <c r="F31" s="83">
        <v>23200</v>
      </c>
    </row>
    <row r="32" spans="1:6" ht="35.1" customHeight="1" x14ac:dyDescent="0.25">
      <c r="A32" s="150"/>
      <c r="B32" s="87" t="s">
        <v>384</v>
      </c>
      <c r="C32" s="87" t="s">
        <v>385</v>
      </c>
      <c r="D32" s="87" t="s">
        <v>565</v>
      </c>
      <c r="E32" s="87">
        <v>2023</v>
      </c>
      <c r="F32" s="83">
        <v>26020</v>
      </c>
    </row>
    <row r="33" spans="1:6" ht="35.1" customHeight="1" x14ac:dyDescent="0.25">
      <c r="A33" s="150"/>
      <c r="B33" s="87" t="s">
        <v>377</v>
      </c>
      <c r="C33" s="87" t="s">
        <v>383</v>
      </c>
      <c r="D33" s="87" t="s">
        <v>565</v>
      </c>
      <c r="E33" s="87">
        <v>2023</v>
      </c>
      <c r="F33" s="83">
        <v>44000</v>
      </c>
    </row>
    <row r="34" spans="1:6" ht="35.1" customHeight="1" x14ac:dyDescent="0.25">
      <c r="A34" s="150"/>
      <c r="B34" s="87" t="s">
        <v>375</v>
      </c>
      <c r="C34" s="87" t="s">
        <v>376</v>
      </c>
      <c r="D34" s="87" t="s">
        <v>568</v>
      </c>
      <c r="E34" s="87">
        <v>2024</v>
      </c>
      <c r="F34" s="83">
        <v>18320</v>
      </c>
    </row>
    <row r="35" spans="1:6" ht="35.1" customHeight="1" x14ac:dyDescent="0.25">
      <c r="A35" s="150"/>
      <c r="B35" s="87" t="s">
        <v>375</v>
      </c>
      <c r="C35" s="87" t="s">
        <v>396</v>
      </c>
      <c r="D35" s="87" t="s">
        <v>565</v>
      </c>
      <c r="E35" s="87">
        <v>2024</v>
      </c>
      <c r="F35" s="83">
        <v>23640</v>
      </c>
    </row>
    <row r="36" spans="1:6" ht="35.1" customHeight="1" x14ac:dyDescent="0.25">
      <c r="A36" s="150"/>
      <c r="B36" s="87" t="s">
        <v>384</v>
      </c>
      <c r="C36" s="87" t="s">
        <v>398</v>
      </c>
      <c r="D36" s="87" t="s">
        <v>565</v>
      </c>
      <c r="E36" s="87">
        <v>2024</v>
      </c>
      <c r="F36" s="83">
        <v>46680</v>
      </c>
    </row>
    <row r="37" spans="1:6" ht="35.1" customHeight="1" x14ac:dyDescent="0.25">
      <c r="A37" s="150"/>
      <c r="B37" s="87" t="s">
        <v>400</v>
      </c>
      <c r="C37" s="87" t="s">
        <v>401</v>
      </c>
      <c r="D37" s="87" t="s">
        <v>562</v>
      </c>
      <c r="E37" s="87">
        <v>2024</v>
      </c>
      <c r="F37" s="83">
        <v>78106</v>
      </c>
    </row>
    <row r="38" spans="1:6" ht="35.1" customHeight="1" x14ac:dyDescent="0.25">
      <c r="A38" s="150"/>
      <c r="B38" s="87" t="s">
        <v>375</v>
      </c>
      <c r="C38" s="87" t="s">
        <v>402</v>
      </c>
      <c r="D38" s="87" t="s">
        <v>569</v>
      </c>
      <c r="E38" s="87">
        <v>2024</v>
      </c>
      <c r="F38" s="83">
        <v>174650</v>
      </c>
    </row>
    <row r="39" spans="1:6" ht="35.1" customHeight="1" x14ac:dyDescent="0.25">
      <c r="A39" s="150"/>
      <c r="B39" s="87" t="s">
        <v>375</v>
      </c>
      <c r="C39" s="87" t="s">
        <v>397</v>
      </c>
      <c r="D39" s="87" t="s">
        <v>562</v>
      </c>
      <c r="E39" s="87">
        <v>2024</v>
      </c>
      <c r="F39" s="83">
        <v>102239</v>
      </c>
    </row>
    <row r="40" spans="1:6" ht="35.1" customHeight="1" x14ac:dyDescent="0.25">
      <c r="A40" s="150"/>
      <c r="B40" s="87" t="s">
        <v>379</v>
      </c>
      <c r="C40" s="87" t="s">
        <v>381</v>
      </c>
      <c r="D40" s="87" t="s">
        <v>561</v>
      </c>
      <c r="E40" s="87">
        <v>2024</v>
      </c>
      <c r="F40" s="83">
        <v>39356</v>
      </c>
    </row>
    <row r="41" spans="1:6" ht="35.1" customHeight="1" x14ac:dyDescent="0.25">
      <c r="A41" s="150"/>
      <c r="B41" s="81" t="s">
        <v>379</v>
      </c>
      <c r="C41" s="81" t="s">
        <v>380</v>
      </c>
      <c r="D41" s="81" t="s">
        <v>562</v>
      </c>
      <c r="E41" s="82">
        <v>2024</v>
      </c>
      <c r="F41" s="83">
        <v>25980</v>
      </c>
    </row>
    <row r="42" spans="1:6" ht="35.1" customHeight="1" x14ac:dyDescent="0.25">
      <c r="A42" s="150"/>
      <c r="B42" s="81" t="s">
        <v>574</v>
      </c>
      <c r="C42" s="81" t="s">
        <v>575</v>
      </c>
      <c r="D42" s="81" t="s">
        <v>568</v>
      </c>
      <c r="E42" s="82">
        <v>2024</v>
      </c>
      <c r="F42" s="83">
        <v>268248</v>
      </c>
    </row>
    <row r="43" spans="1:6" ht="35.1" customHeight="1" x14ac:dyDescent="0.25">
      <c r="A43" s="150"/>
      <c r="B43" s="81" t="s">
        <v>377</v>
      </c>
      <c r="C43" s="81" t="s">
        <v>378</v>
      </c>
      <c r="D43" s="81" t="s">
        <v>565</v>
      </c>
      <c r="E43" s="82">
        <v>2024</v>
      </c>
      <c r="F43" s="83">
        <v>17225</v>
      </c>
    </row>
    <row r="44" spans="1:6" ht="35.1" customHeight="1" x14ac:dyDescent="0.25">
      <c r="A44" s="150"/>
      <c r="B44" s="81" t="s">
        <v>386</v>
      </c>
      <c r="C44" s="81" t="s">
        <v>576</v>
      </c>
      <c r="D44" s="81" t="s">
        <v>577</v>
      </c>
      <c r="E44" s="82">
        <v>2024</v>
      </c>
      <c r="F44" s="83">
        <v>280536</v>
      </c>
    </row>
    <row r="45" spans="1:6" ht="35.1" customHeight="1" x14ac:dyDescent="0.25">
      <c r="A45" s="150"/>
      <c r="B45" s="81" t="s">
        <v>386</v>
      </c>
      <c r="C45" s="81" t="s">
        <v>387</v>
      </c>
      <c r="D45" s="81" t="s">
        <v>561</v>
      </c>
      <c r="E45" s="82">
        <v>2024</v>
      </c>
      <c r="F45" s="83">
        <v>52407</v>
      </c>
    </row>
    <row r="46" spans="1:6" ht="35.1" customHeight="1" x14ac:dyDescent="0.25">
      <c r="A46" s="150"/>
      <c r="B46" s="81" t="s">
        <v>386</v>
      </c>
      <c r="C46" s="81" t="s">
        <v>685</v>
      </c>
      <c r="D46" s="81" t="s">
        <v>562</v>
      </c>
      <c r="E46" s="82">
        <v>2024</v>
      </c>
      <c r="F46" s="83">
        <v>344534</v>
      </c>
    </row>
    <row r="47" spans="1:6" ht="35.1" customHeight="1" x14ac:dyDescent="0.25">
      <c r="A47" s="150"/>
      <c r="B47" s="81" t="s">
        <v>133</v>
      </c>
      <c r="C47" s="81" t="s">
        <v>686</v>
      </c>
      <c r="D47" s="81" t="s">
        <v>565</v>
      </c>
      <c r="E47" s="82">
        <v>2024</v>
      </c>
      <c r="F47" s="83">
        <v>394994</v>
      </c>
    </row>
    <row r="48" spans="1:6" ht="35.1" customHeight="1" x14ac:dyDescent="0.25">
      <c r="A48" s="150"/>
      <c r="B48" s="81" t="s">
        <v>687</v>
      </c>
      <c r="C48" s="81" t="s">
        <v>688</v>
      </c>
      <c r="D48" s="81" t="s">
        <v>577</v>
      </c>
      <c r="E48" s="82">
        <v>2024</v>
      </c>
      <c r="F48" s="83">
        <v>369055</v>
      </c>
    </row>
    <row r="49" spans="1:6" ht="35.1" customHeight="1" x14ac:dyDescent="0.25">
      <c r="A49" s="150"/>
      <c r="B49" s="81" t="s">
        <v>386</v>
      </c>
      <c r="C49" s="81" t="s">
        <v>399</v>
      </c>
      <c r="D49" s="81" t="s">
        <v>578</v>
      </c>
      <c r="E49" s="82">
        <v>2024</v>
      </c>
      <c r="F49" s="83">
        <v>70260</v>
      </c>
    </row>
    <row r="50" spans="1:6" ht="35.1" customHeight="1" x14ac:dyDescent="0.25">
      <c r="A50" s="150"/>
      <c r="B50" s="81" t="s">
        <v>386</v>
      </c>
      <c r="C50" s="81" t="s">
        <v>388</v>
      </c>
      <c r="D50" s="81" t="s">
        <v>560</v>
      </c>
      <c r="E50" s="82">
        <v>2024</v>
      </c>
      <c r="F50" s="83">
        <v>63875</v>
      </c>
    </row>
    <row r="51" spans="1:6" ht="35.1" customHeight="1" x14ac:dyDescent="0.25">
      <c r="A51" s="150"/>
      <c r="B51" s="81" t="s">
        <v>375</v>
      </c>
      <c r="C51" s="81" t="s">
        <v>395</v>
      </c>
      <c r="D51" s="81" t="s">
        <v>560</v>
      </c>
      <c r="E51" s="82">
        <v>2024</v>
      </c>
      <c r="F51" s="83">
        <v>23220</v>
      </c>
    </row>
    <row r="52" spans="1:6" ht="35.1" customHeight="1" x14ac:dyDescent="0.25">
      <c r="A52" s="150"/>
      <c r="B52" s="81" t="s">
        <v>375</v>
      </c>
      <c r="C52" s="81" t="s">
        <v>382</v>
      </c>
      <c r="D52" s="81" t="s">
        <v>561</v>
      </c>
      <c r="E52" s="82">
        <v>2024</v>
      </c>
      <c r="F52" s="83">
        <v>43701</v>
      </c>
    </row>
    <row r="53" spans="1:6" ht="35.1" customHeight="1" x14ac:dyDescent="0.25">
      <c r="A53" s="150" t="s">
        <v>3</v>
      </c>
      <c r="B53" s="151"/>
      <c r="C53" s="151"/>
      <c r="D53" s="151"/>
      <c r="E53" s="151"/>
      <c r="F53" s="84">
        <f>SUM(F25:F52)</f>
        <v>3318566</v>
      </c>
    </row>
    <row r="54" spans="1:6" ht="35.1" customHeight="1" x14ac:dyDescent="0.25">
      <c r="A54" s="150" t="s">
        <v>8</v>
      </c>
      <c r="B54" s="87" t="s">
        <v>404</v>
      </c>
      <c r="C54" s="87" t="s">
        <v>579</v>
      </c>
      <c r="D54" s="87" t="s">
        <v>562</v>
      </c>
      <c r="E54" s="87">
        <v>2023</v>
      </c>
      <c r="F54" s="83">
        <v>148500</v>
      </c>
    </row>
    <row r="55" spans="1:6" ht="35.1" customHeight="1" x14ac:dyDescent="0.25">
      <c r="A55" s="150"/>
      <c r="B55" s="87" t="s">
        <v>404</v>
      </c>
      <c r="C55" s="87" t="s">
        <v>407</v>
      </c>
      <c r="D55" s="87" t="s">
        <v>565</v>
      </c>
      <c r="E55" s="87">
        <v>2023</v>
      </c>
      <c r="F55" s="83">
        <v>68020</v>
      </c>
    </row>
    <row r="56" spans="1:6" ht="35.1" customHeight="1" x14ac:dyDescent="0.25">
      <c r="A56" s="150"/>
      <c r="B56" s="87" t="s">
        <v>79</v>
      </c>
      <c r="C56" s="87" t="s">
        <v>580</v>
      </c>
      <c r="D56" s="87" t="s">
        <v>565</v>
      </c>
      <c r="E56" s="87">
        <v>2023</v>
      </c>
      <c r="F56" s="83">
        <v>155400</v>
      </c>
    </row>
    <row r="57" spans="1:6" ht="35.1" customHeight="1" x14ac:dyDescent="0.25">
      <c r="A57" s="150"/>
      <c r="B57" s="87" t="s">
        <v>22</v>
      </c>
      <c r="C57" s="87" t="s">
        <v>406</v>
      </c>
      <c r="D57" s="87" t="s">
        <v>565</v>
      </c>
      <c r="E57" s="87">
        <v>2023</v>
      </c>
      <c r="F57" s="83">
        <v>22600</v>
      </c>
    </row>
    <row r="58" spans="1:6" ht="35.1" customHeight="1" x14ac:dyDescent="0.25">
      <c r="A58" s="150"/>
      <c r="B58" s="87" t="s">
        <v>47</v>
      </c>
      <c r="C58" s="87" t="s">
        <v>581</v>
      </c>
      <c r="D58" s="87" t="s">
        <v>562</v>
      </c>
      <c r="E58" s="87">
        <v>2024</v>
      </c>
      <c r="F58" s="83">
        <v>292769</v>
      </c>
    </row>
    <row r="59" spans="1:6" ht="35.1" customHeight="1" x14ac:dyDescent="0.25">
      <c r="A59" s="150"/>
      <c r="B59" s="87" t="s">
        <v>47</v>
      </c>
      <c r="C59" s="87" t="s">
        <v>403</v>
      </c>
      <c r="D59" s="87" t="s">
        <v>565</v>
      </c>
      <c r="E59" s="87">
        <v>2024</v>
      </c>
      <c r="F59" s="83">
        <v>20880</v>
      </c>
    </row>
    <row r="60" spans="1:6" ht="35.1" customHeight="1" x14ac:dyDescent="0.25">
      <c r="A60" s="150"/>
      <c r="B60" s="87" t="s">
        <v>404</v>
      </c>
      <c r="C60" s="87" t="s">
        <v>405</v>
      </c>
      <c r="D60" s="87" t="s">
        <v>565</v>
      </c>
      <c r="E60" s="87">
        <v>2024</v>
      </c>
      <c r="F60" s="83">
        <v>25980</v>
      </c>
    </row>
    <row r="61" spans="1:6" ht="35.1" customHeight="1" x14ac:dyDescent="0.25">
      <c r="A61" s="150"/>
      <c r="B61" s="87" t="s">
        <v>689</v>
      </c>
      <c r="C61" s="87" t="s">
        <v>690</v>
      </c>
      <c r="D61" s="87" t="s">
        <v>565</v>
      </c>
      <c r="E61" s="87">
        <v>2023</v>
      </c>
      <c r="F61" s="83">
        <v>1064850</v>
      </c>
    </row>
    <row r="62" spans="1:6" ht="35.25" customHeight="1" x14ac:dyDescent="0.25">
      <c r="A62" s="150"/>
      <c r="B62" s="87" t="s">
        <v>404</v>
      </c>
      <c r="C62" s="87" t="s">
        <v>582</v>
      </c>
      <c r="D62" s="87" t="s">
        <v>577</v>
      </c>
      <c r="E62" s="87">
        <v>2024</v>
      </c>
      <c r="F62" s="83">
        <v>262186</v>
      </c>
    </row>
    <row r="63" spans="1:6" ht="38.25" customHeight="1" x14ac:dyDescent="0.25">
      <c r="A63" s="150" t="s">
        <v>3</v>
      </c>
      <c r="B63" s="151"/>
      <c r="C63" s="151"/>
      <c r="D63" s="151"/>
      <c r="E63" s="151"/>
      <c r="F63" s="84">
        <f>SUM(F54:F62)</f>
        <v>2061185</v>
      </c>
    </row>
    <row r="64" spans="1:6" ht="38.25" customHeight="1" x14ac:dyDescent="0.25">
      <c r="A64" s="150" t="s">
        <v>17</v>
      </c>
      <c r="B64" s="87" t="s">
        <v>547</v>
      </c>
      <c r="C64" s="87" t="s">
        <v>548</v>
      </c>
      <c r="D64" s="87" t="s">
        <v>565</v>
      </c>
      <c r="E64" s="87">
        <v>2023</v>
      </c>
      <c r="F64" s="83">
        <v>392400</v>
      </c>
    </row>
    <row r="65" spans="1:6" ht="38.25" customHeight="1" x14ac:dyDescent="0.25">
      <c r="A65" s="150"/>
      <c r="B65" s="87" t="s">
        <v>51</v>
      </c>
      <c r="C65" s="87" t="s">
        <v>691</v>
      </c>
      <c r="D65" s="87" t="s">
        <v>565</v>
      </c>
      <c r="E65" s="87">
        <v>2023</v>
      </c>
      <c r="F65" s="83">
        <v>2703711</v>
      </c>
    </row>
    <row r="66" spans="1:6" ht="38.25" customHeight="1" x14ac:dyDescent="0.25">
      <c r="A66" s="150"/>
      <c r="B66" s="87" t="s">
        <v>51</v>
      </c>
      <c r="C66" s="87" t="s">
        <v>408</v>
      </c>
      <c r="D66" s="87" t="s">
        <v>565</v>
      </c>
      <c r="E66" s="87">
        <v>2024</v>
      </c>
      <c r="F66" s="83">
        <v>43440</v>
      </c>
    </row>
    <row r="67" spans="1:6" ht="35.1" customHeight="1" x14ac:dyDescent="0.25">
      <c r="A67" s="150"/>
      <c r="B67" s="81" t="s">
        <v>51</v>
      </c>
      <c r="C67" s="81" t="s">
        <v>583</v>
      </c>
      <c r="D67" s="81" t="s">
        <v>562</v>
      </c>
      <c r="E67" s="82">
        <v>2024</v>
      </c>
      <c r="F67" s="83">
        <v>582905</v>
      </c>
    </row>
    <row r="68" spans="1:6" ht="35.1" customHeight="1" x14ac:dyDescent="0.25">
      <c r="A68" s="150" t="s">
        <v>3</v>
      </c>
      <c r="B68" s="151"/>
      <c r="C68" s="151"/>
      <c r="D68" s="151"/>
      <c r="E68" s="151"/>
      <c r="F68" s="84">
        <f>SUM(F64:F67)</f>
        <v>3722456</v>
      </c>
    </row>
    <row r="69" spans="1:6" ht="35.1" customHeight="1" x14ac:dyDescent="0.25">
      <c r="A69" s="150" t="s">
        <v>23</v>
      </c>
      <c r="B69" s="87" t="s">
        <v>136</v>
      </c>
      <c r="C69" s="87" t="s">
        <v>584</v>
      </c>
      <c r="D69" s="87" t="s">
        <v>569</v>
      </c>
      <c r="E69" s="87">
        <v>2023</v>
      </c>
      <c r="F69" s="83">
        <v>263400</v>
      </c>
    </row>
    <row r="70" spans="1:6" ht="35.1" customHeight="1" x14ac:dyDescent="0.25">
      <c r="A70" s="150"/>
      <c r="B70" s="87" t="s">
        <v>145</v>
      </c>
      <c r="C70" s="87" t="s">
        <v>409</v>
      </c>
      <c r="D70" s="87" t="s">
        <v>562</v>
      </c>
      <c r="E70" s="87">
        <v>2024</v>
      </c>
      <c r="F70" s="83">
        <v>40579</v>
      </c>
    </row>
    <row r="71" spans="1:6" ht="35.1" customHeight="1" x14ac:dyDescent="0.25">
      <c r="A71" s="150"/>
      <c r="B71" s="87" t="s">
        <v>136</v>
      </c>
      <c r="C71" s="87" t="s">
        <v>692</v>
      </c>
      <c r="D71" s="87" t="s">
        <v>569</v>
      </c>
      <c r="E71" s="87">
        <v>2024</v>
      </c>
      <c r="F71" s="83">
        <v>370240</v>
      </c>
    </row>
    <row r="72" spans="1:6" ht="35.1" customHeight="1" x14ac:dyDescent="0.25">
      <c r="A72" s="150"/>
      <c r="B72" s="87" t="s">
        <v>693</v>
      </c>
      <c r="C72" s="87" t="s">
        <v>694</v>
      </c>
      <c r="D72" s="87" t="s">
        <v>562</v>
      </c>
      <c r="E72" s="87">
        <v>2023</v>
      </c>
      <c r="F72" s="83">
        <v>1124412</v>
      </c>
    </row>
    <row r="73" spans="1:6" ht="35.1" customHeight="1" x14ac:dyDescent="0.25">
      <c r="A73" s="150"/>
      <c r="B73" s="87" t="s">
        <v>695</v>
      </c>
      <c r="C73" s="87" t="s">
        <v>696</v>
      </c>
      <c r="D73" s="87" t="s">
        <v>577</v>
      </c>
      <c r="E73" s="87">
        <v>2023</v>
      </c>
      <c r="F73" s="83">
        <v>1517183</v>
      </c>
    </row>
    <row r="74" spans="1:6" ht="35.1" customHeight="1" x14ac:dyDescent="0.25">
      <c r="A74" s="150"/>
      <c r="B74" s="87" t="s">
        <v>141</v>
      </c>
      <c r="C74" s="87" t="s">
        <v>699</v>
      </c>
      <c r="D74" s="87" t="s">
        <v>560</v>
      </c>
      <c r="E74" s="87">
        <v>2023</v>
      </c>
      <c r="F74" s="83">
        <v>822482</v>
      </c>
    </row>
    <row r="75" spans="1:6" ht="35.1" customHeight="1" x14ac:dyDescent="0.25">
      <c r="A75" s="150"/>
      <c r="B75" s="87" t="s">
        <v>697</v>
      </c>
      <c r="C75" s="87" t="s">
        <v>698</v>
      </c>
      <c r="D75" s="87" t="s">
        <v>569</v>
      </c>
      <c r="E75" s="87">
        <v>2024</v>
      </c>
      <c r="F75" s="83">
        <v>792060</v>
      </c>
    </row>
    <row r="76" spans="1:6" ht="35.1" customHeight="1" x14ac:dyDescent="0.25">
      <c r="A76" s="150"/>
      <c r="B76" s="81" t="s">
        <v>145</v>
      </c>
      <c r="C76" s="81" t="s">
        <v>410</v>
      </c>
      <c r="D76" s="81" t="s">
        <v>577</v>
      </c>
      <c r="E76" s="82">
        <v>2024</v>
      </c>
      <c r="F76" s="88">
        <v>58215</v>
      </c>
    </row>
    <row r="77" spans="1:6" ht="35.1" customHeight="1" x14ac:dyDescent="0.25">
      <c r="A77" s="150" t="s">
        <v>3</v>
      </c>
      <c r="B77" s="151"/>
      <c r="C77" s="151"/>
      <c r="D77" s="151"/>
      <c r="E77" s="151"/>
      <c r="F77" s="89">
        <f>SUM(F69:F76)</f>
        <v>4988571</v>
      </c>
    </row>
    <row r="78" spans="1:6" ht="35.1" customHeight="1" x14ac:dyDescent="0.25">
      <c r="A78" s="150" t="s">
        <v>147</v>
      </c>
      <c r="B78" s="87" t="s">
        <v>412</v>
      </c>
      <c r="C78" s="87" t="s">
        <v>700</v>
      </c>
      <c r="D78" s="87" t="s">
        <v>577</v>
      </c>
      <c r="E78" s="87">
        <v>2023</v>
      </c>
      <c r="F78" s="88">
        <v>1392608</v>
      </c>
    </row>
    <row r="79" spans="1:6" ht="35.1" customHeight="1" x14ac:dyDescent="0.25">
      <c r="A79" s="150"/>
      <c r="B79" s="87" t="s">
        <v>148</v>
      </c>
      <c r="C79" s="87" t="s">
        <v>411</v>
      </c>
      <c r="D79" s="87" t="s">
        <v>565</v>
      </c>
      <c r="E79" s="87">
        <v>2024</v>
      </c>
      <c r="F79" s="88">
        <v>15662</v>
      </c>
    </row>
    <row r="80" spans="1:6" ht="35.1" customHeight="1" x14ac:dyDescent="0.25">
      <c r="A80" s="150"/>
      <c r="B80" s="87" t="s">
        <v>412</v>
      </c>
      <c r="C80" s="87" t="s">
        <v>585</v>
      </c>
      <c r="D80" s="87" t="s">
        <v>577</v>
      </c>
      <c r="E80" s="87">
        <v>2024</v>
      </c>
      <c r="F80" s="88">
        <v>387158</v>
      </c>
    </row>
    <row r="81" spans="1:6" ht="35.1" customHeight="1" x14ac:dyDescent="0.25">
      <c r="A81" s="150"/>
      <c r="B81" s="90" t="s">
        <v>413</v>
      </c>
      <c r="C81" s="90" t="s">
        <v>586</v>
      </c>
      <c r="D81" s="90" t="s">
        <v>562</v>
      </c>
      <c r="E81" s="90">
        <v>2024</v>
      </c>
      <c r="F81" s="91">
        <v>303921</v>
      </c>
    </row>
    <row r="82" spans="1:6" ht="35.1" customHeight="1" x14ac:dyDescent="0.25">
      <c r="A82" s="150" t="s">
        <v>3</v>
      </c>
      <c r="B82" s="151"/>
      <c r="C82" s="151"/>
      <c r="D82" s="151"/>
      <c r="E82" s="151"/>
      <c r="F82" s="92">
        <f>SUM(F78:F81)</f>
        <v>2099349</v>
      </c>
    </row>
    <row r="83" spans="1:6" ht="35.1" customHeight="1" x14ac:dyDescent="0.25">
      <c r="A83" s="150" t="s">
        <v>151</v>
      </c>
      <c r="B83" s="87" t="s">
        <v>154</v>
      </c>
      <c r="C83" s="87" t="s">
        <v>587</v>
      </c>
      <c r="D83" s="87" t="s">
        <v>565</v>
      </c>
      <c r="E83" s="87">
        <v>2023</v>
      </c>
      <c r="F83" s="91">
        <v>25100</v>
      </c>
    </row>
    <row r="84" spans="1:6" ht="35.1" customHeight="1" x14ac:dyDescent="0.25">
      <c r="A84" s="150"/>
      <c r="B84" s="87" t="s">
        <v>152</v>
      </c>
      <c r="C84" s="87" t="s">
        <v>414</v>
      </c>
      <c r="D84" s="87" t="s">
        <v>569</v>
      </c>
      <c r="E84" s="87">
        <v>2024</v>
      </c>
      <c r="F84" s="91">
        <v>221188</v>
      </c>
    </row>
    <row r="85" spans="1:6" ht="35.1" customHeight="1" x14ac:dyDescent="0.25">
      <c r="A85" s="150"/>
      <c r="B85" s="87" t="s">
        <v>156</v>
      </c>
      <c r="C85" s="87" t="s">
        <v>588</v>
      </c>
      <c r="D85" s="87" t="s">
        <v>565</v>
      </c>
      <c r="E85" s="87">
        <v>2023</v>
      </c>
      <c r="F85" s="91">
        <v>25980</v>
      </c>
    </row>
    <row r="86" spans="1:6" ht="35.1" customHeight="1" x14ac:dyDescent="0.25">
      <c r="A86" s="150"/>
      <c r="B86" s="87" t="s">
        <v>152</v>
      </c>
      <c r="C86" s="87" t="s">
        <v>701</v>
      </c>
      <c r="D86" s="87" t="s">
        <v>568</v>
      </c>
      <c r="E86" s="87">
        <v>2023</v>
      </c>
      <c r="F86" s="91">
        <v>1807547</v>
      </c>
    </row>
    <row r="87" spans="1:6" ht="35.1" customHeight="1" x14ac:dyDescent="0.25">
      <c r="A87" s="150"/>
      <c r="B87" s="87" t="s">
        <v>589</v>
      </c>
      <c r="C87" s="87" t="s">
        <v>590</v>
      </c>
      <c r="D87" s="87" t="s">
        <v>565</v>
      </c>
      <c r="E87" s="87">
        <v>2023</v>
      </c>
      <c r="F87" s="91">
        <v>104720</v>
      </c>
    </row>
    <row r="88" spans="1:6" ht="35.1" customHeight="1" x14ac:dyDescent="0.25">
      <c r="A88" s="68"/>
      <c r="B88" s="69"/>
      <c r="C88" s="69"/>
      <c r="D88" s="69"/>
      <c r="E88" s="69"/>
      <c r="F88" s="92">
        <f>SUM(F83:F87)</f>
        <v>2184535</v>
      </c>
    </row>
    <row r="89" spans="1:6" ht="35.1" customHeight="1" x14ac:dyDescent="0.25">
      <c r="A89" s="150" t="s">
        <v>24</v>
      </c>
      <c r="B89" s="87" t="s">
        <v>163</v>
      </c>
      <c r="C89" s="87" t="s">
        <v>415</v>
      </c>
      <c r="D89" s="87" t="s">
        <v>561</v>
      </c>
      <c r="E89" s="87">
        <v>2023</v>
      </c>
      <c r="F89" s="91">
        <v>42023</v>
      </c>
    </row>
    <row r="90" spans="1:6" ht="35.1" customHeight="1" x14ac:dyDescent="0.25">
      <c r="A90" s="150"/>
      <c r="B90" s="87" t="s">
        <v>170</v>
      </c>
      <c r="C90" s="87" t="s">
        <v>702</v>
      </c>
      <c r="D90" s="87" t="s">
        <v>561</v>
      </c>
      <c r="E90" s="87">
        <v>2023</v>
      </c>
      <c r="F90" s="91">
        <v>716354</v>
      </c>
    </row>
    <row r="91" spans="1:6" ht="35.1" customHeight="1" x14ac:dyDescent="0.25">
      <c r="A91" s="150"/>
      <c r="B91" s="87" t="s">
        <v>812</v>
      </c>
      <c r="C91" s="87" t="s">
        <v>813</v>
      </c>
      <c r="D91" s="87" t="s">
        <v>561</v>
      </c>
      <c r="E91" s="87">
        <v>2023</v>
      </c>
      <c r="F91" s="91">
        <v>3505159</v>
      </c>
    </row>
    <row r="92" spans="1:6" ht="35.1" customHeight="1" x14ac:dyDescent="0.25">
      <c r="A92" s="150"/>
      <c r="B92" s="87" t="s">
        <v>180</v>
      </c>
      <c r="C92" s="87" t="s">
        <v>814</v>
      </c>
      <c r="D92" s="87" t="s">
        <v>562</v>
      </c>
      <c r="E92" s="87">
        <v>2023</v>
      </c>
      <c r="F92" s="91">
        <v>1315900</v>
      </c>
    </row>
    <row r="93" spans="1:6" ht="35.1" customHeight="1" x14ac:dyDescent="0.25">
      <c r="A93" s="150"/>
      <c r="B93" s="87" t="s">
        <v>166</v>
      </c>
      <c r="C93" s="87" t="s">
        <v>815</v>
      </c>
      <c r="D93" s="87" t="s">
        <v>562</v>
      </c>
      <c r="E93" s="87">
        <v>2024</v>
      </c>
      <c r="F93" s="91">
        <v>1536717</v>
      </c>
    </row>
    <row r="94" spans="1:6" ht="35.1" customHeight="1" x14ac:dyDescent="0.25">
      <c r="A94" s="150"/>
      <c r="B94" s="87" t="s">
        <v>168</v>
      </c>
      <c r="C94" s="87" t="s">
        <v>817</v>
      </c>
      <c r="D94" s="87" t="s">
        <v>562</v>
      </c>
      <c r="E94" s="87">
        <v>2023</v>
      </c>
      <c r="F94" s="91">
        <v>2265241</v>
      </c>
    </row>
    <row r="95" spans="1:6" ht="35.1" customHeight="1" x14ac:dyDescent="0.25">
      <c r="A95" s="150"/>
      <c r="B95" s="87" t="s">
        <v>170</v>
      </c>
      <c r="C95" s="87" t="s">
        <v>819</v>
      </c>
      <c r="D95" s="87" t="s">
        <v>569</v>
      </c>
      <c r="E95" s="87">
        <v>2023</v>
      </c>
      <c r="F95" s="91">
        <v>2811680</v>
      </c>
    </row>
    <row r="96" spans="1:6" ht="35.1" customHeight="1" x14ac:dyDescent="0.25">
      <c r="A96" s="150"/>
      <c r="B96" s="87" t="s">
        <v>163</v>
      </c>
      <c r="C96" s="87" t="s">
        <v>816</v>
      </c>
      <c r="D96" s="87" t="s">
        <v>569</v>
      </c>
      <c r="E96" s="87">
        <v>2023</v>
      </c>
      <c r="F96" s="91">
        <v>875851</v>
      </c>
    </row>
    <row r="97" spans="1:6" ht="35.1" customHeight="1" x14ac:dyDescent="0.25">
      <c r="A97" s="150"/>
      <c r="B97" s="87" t="s">
        <v>175</v>
      </c>
      <c r="C97" s="87" t="s">
        <v>818</v>
      </c>
      <c r="D97" s="87" t="s">
        <v>569</v>
      </c>
      <c r="E97" s="87">
        <v>2024</v>
      </c>
      <c r="F97" s="91">
        <v>474418</v>
      </c>
    </row>
    <row r="98" spans="1:6" ht="35.1" customHeight="1" x14ac:dyDescent="0.25">
      <c r="A98" s="150"/>
      <c r="B98" s="87" t="s">
        <v>825</v>
      </c>
      <c r="C98" s="87" t="s">
        <v>826</v>
      </c>
      <c r="D98" s="87" t="s">
        <v>562</v>
      </c>
      <c r="E98" s="87">
        <v>2023</v>
      </c>
      <c r="F98" s="91">
        <v>3488013</v>
      </c>
    </row>
    <row r="99" spans="1:6" ht="35.1" customHeight="1" x14ac:dyDescent="0.25">
      <c r="A99" s="150"/>
      <c r="B99" s="87" t="s">
        <v>812</v>
      </c>
      <c r="C99" s="87" t="s">
        <v>820</v>
      </c>
      <c r="D99" s="87" t="s">
        <v>562</v>
      </c>
      <c r="E99" s="87">
        <v>2023</v>
      </c>
      <c r="F99" s="91">
        <v>2838749</v>
      </c>
    </row>
    <row r="100" spans="1:6" ht="35.1" customHeight="1" x14ac:dyDescent="0.25">
      <c r="A100" s="150"/>
      <c r="B100" s="87" t="s">
        <v>25</v>
      </c>
      <c r="C100" s="87" t="s">
        <v>703</v>
      </c>
      <c r="D100" s="87" t="s">
        <v>562</v>
      </c>
      <c r="E100" s="87">
        <v>2023</v>
      </c>
      <c r="F100" s="91">
        <v>2400535</v>
      </c>
    </row>
    <row r="101" spans="1:6" ht="35.1" customHeight="1" x14ac:dyDescent="0.25">
      <c r="A101" s="150"/>
      <c r="B101" s="87" t="s">
        <v>180</v>
      </c>
      <c r="C101" s="87" t="s">
        <v>704</v>
      </c>
      <c r="D101" s="87" t="s">
        <v>568</v>
      </c>
      <c r="E101" s="87">
        <v>2023</v>
      </c>
      <c r="F101" s="91">
        <v>1860666</v>
      </c>
    </row>
    <row r="102" spans="1:6" ht="35.1" customHeight="1" x14ac:dyDescent="0.25">
      <c r="A102" s="150"/>
      <c r="B102" s="87" t="s">
        <v>175</v>
      </c>
      <c r="C102" s="87" t="s">
        <v>416</v>
      </c>
      <c r="D102" s="87" t="s">
        <v>568</v>
      </c>
      <c r="E102" s="87">
        <v>2023</v>
      </c>
      <c r="F102" s="91">
        <v>52100</v>
      </c>
    </row>
    <row r="103" spans="1:6" ht="35.1" customHeight="1" x14ac:dyDescent="0.25">
      <c r="A103" s="150"/>
      <c r="B103" s="87" t="s">
        <v>160</v>
      </c>
      <c r="C103" s="87" t="s">
        <v>591</v>
      </c>
      <c r="D103" s="87" t="s">
        <v>561</v>
      </c>
      <c r="E103" s="87">
        <v>2024</v>
      </c>
      <c r="F103" s="91">
        <v>365893</v>
      </c>
    </row>
    <row r="104" spans="1:6" ht="35.1" customHeight="1" x14ac:dyDescent="0.25">
      <c r="A104" s="150" t="s">
        <v>3</v>
      </c>
      <c r="B104" s="151"/>
      <c r="C104" s="151"/>
      <c r="D104" s="151"/>
      <c r="E104" s="151"/>
      <c r="F104" s="92">
        <f>SUM(F89:F103)</f>
        <v>24549299</v>
      </c>
    </row>
    <row r="105" spans="1:6" ht="35.1" customHeight="1" x14ac:dyDescent="0.25">
      <c r="A105" s="150" t="s">
        <v>417</v>
      </c>
      <c r="B105" s="87" t="s">
        <v>418</v>
      </c>
      <c r="C105" s="87" t="s">
        <v>420</v>
      </c>
      <c r="D105" s="87" t="s">
        <v>577</v>
      </c>
      <c r="E105" s="87">
        <v>2023</v>
      </c>
      <c r="F105" s="91">
        <v>42020</v>
      </c>
    </row>
    <row r="106" spans="1:6" ht="35.1" customHeight="1" x14ac:dyDescent="0.25">
      <c r="A106" s="150"/>
      <c r="B106" s="87" t="s">
        <v>419</v>
      </c>
      <c r="C106" s="87" t="s">
        <v>592</v>
      </c>
      <c r="D106" s="87" t="s">
        <v>577</v>
      </c>
      <c r="E106" s="87">
        <v>2023</v>
      </c>
      <c r="F106" s="91">
        <v>377116</v>
      </c>
    </row>
    <row r="107" spans="1:6" ht="35.1" customHeight="1" x14ac:dyDescent="0.25">
      <c r="A107" s="150"/>
      <c r="B107" s="87" t="s">
        <v>705</v>
      </c>
      <c r="C107" s="87" t="s">
        <v>706</v>
      </c>
      <c r="D107" s="87" t="s">
        <v>565</v>
      </c>
      <c r="E107" s="87">
        <v>2023</v>
      </c>
      <c r="F107" s="91">
        <v>910520</v>
      </c>
    </row>
    <row r="108" spans="1:6" ht="35.1" customHeight="1" x14ac:dyDescent="0.25">
      <c r="A108" s="150"/>
      <c r="B108" s="87" t="s">
        <v>593</v>
      </c>
      <c r="C108" s="87" t="s">
        <v>707</v>
      </c>
      <c r="D108" s="87" t="s">
        <v>577</v>
      </c>
      <c r="E108" s="87">
        <v>2023</v>
      </c>
      <c r="F108" s="91">
        <v>979171</v>
      </c>
    </row>
    <row r="109" spans="1:6" ht="35.1" customHeight="1" x14ac:dyDescent="0.25">
      <c r="A109" s="150"/>
      <c r="B109" s="87" t="s">
        <v>705</v>
      </c>
      <c r="C109" s="87" t="s">
        <v>780</v>
      </c>
      <c r="D109" s="87" t="s">
        <v>577</v>
      </c>
      <c r="E109" s="87">
        <v>2024</v>
      </c>
      <c r="F109" s="91">
        <v>923375</v>
      </c>
    </row>
    <row r="110" spans="1:6" ht="35.1" customHeight="1" x14ac:dyDescent="0.25">
      <c r="A110" s="150"/>
      <c r="B110" s="87" t="s">
        <v>418</v>
      </c>
      <c r="C110" s="87" t="s">
        <v>821</v>
      </c>
      <c r="D110" s="87" t="s">
        <v>562</v>
      </c>
      <c r="E110" s="87">
        <v>2023</v>
      </c>
      <c r="F110" s="91">
        <v>2753302</v>
      </c>
    </row>
    <row r="111" spans="1:6" ht="35.1" customHeight="1" x14ac:dyDescent="0.25">
      <c r="A111" s="150"/>
      <c r="B111" s="87" t="s">
        <v>781</v>
      </c>
      <c r="C111" s="87" t="s">
        <v>782</v>
      </c>
      <c r="D111" s="87" t="s">
        <v>565</v>
      </c>
      <c r="E111" s="87">
        <v>2024</v>
      </c>
      <c r="F111" s="91">
        <v>1247984</v>
      </c>
    </row>
    <row r="112" spans="1:6" ht="35.1" customHeight="1" x14ac:dyDescent="0.25">
      <c r="A112" s="150"/>
      <c r="B112" s="87" t="s">
        <v>419</v>
      </c>
      <c r="C112" s="87" t="s">
        <v>708</v>
      </c>
      <c r="D112" s="87" t="s">
        <v>562</v>
      </c>
      <c r="E112" s="87">
        <v>2023</v>
      </c>
      <c r="F112" s="91">
        <v>649575</v>
      </c>
    </row>
    <row r="113" spans="1:6" ht="35.1" customHeight="1" x14ac:dyDescent="0.25">
      <c r="A113" s="150"/>
      <c r="B113" s="87" t="s">
        <v>593</v>
      </c>
      <c r="C113" s="87" t="s">
        <v>594</v>
      </c>
      <c r="D113" s="87" t="s">
        <v>565</v>
      </c>
      <c r="E113" s="87">
        <v>2023</v>
      </c>
      <c r="F113" s="91">
        <v>99680</v>
      </c>
    </row>
    <row r="114" spans="1:6" ht="35.1" customHeight="1" x14ac:dyDescent="0.25">
      <c r="A114" s="150"/>
      <c r="B114" s="87" t="s">
        <v>705</v>
      </c>
      <c r="C114" s="87" t="s">
        <v>822</v>
      </c>
      <c r="D114" s="87" t="s">
        <v>577</v>
      </c>
      <c r="E114" s="87">
        <v>2023</v>
      </c>
      <c r="F114" s="91">
        <v>1319587</v>
      </c>
    </row>
    <row r="115" spans="1:6" ht="35.1" customHeight="1" x14ac:dyDescent="0.25">
      <c r="A115" s="150"/>
      <c r="B115" s="87" t="s">
        <v>418</v>
      </c>
      <c r="C115" s="87" t="s">
        <v>595</v>
      </c>
      <c r="D115" s="87" t="s">
        <v>565</v>
      </c>
      <c r="E115" s="87">
        <v>2024</v>
      </c>
      <c r="F115" s="91">
        <v>330595</v>
      </c>
    </row>
    <row r="116" spans="1:6" ht="35.1" customHeight="1" x14ac:dyDescent="0.25">
      <c r="A116" s="150" t="s">
        <v>3</v>
      </c>
      <c r="B116" s="151"/>
      <c r="C116" s="151"/>
      <c r="D116" s="151"/>
      <c r="E116" s="151"/>
      <c r="F116" s="92">
        <f>SUM(F105:F115)</f>
        <v>9632925</v>
      </c>
    </row>
    <row r="117" spans="1:6" ht="35.1" customHeight="1" x14ac:dyDescent="0.25">
      <c r="A117" s="150" t="s">
        <v>596</v>
      </c>
      <c r="B117" s="87" t="s">
        <v>597</v>
      </c>
      <c r="C117" s="87" t="s">
        <v>709</v>
      </c>
      <c r="D117" s="87" t="s">
        <v>565</v>
      </c>
      <c r="E117" s="87">
        <v>2023</v>
      </c>
      <c r="F117" s="91">
        <v>1000000</v>
      </c>
    </row>
    <row r="118" spans="1:6" ht="35.1" customHeight="1" x14ac:dyDescent="0.25">
      <c r="A118" s="150"/>
      <c r="B118" s="87" t="s">
        <v>597</v>
      </c>
      <c r="C118" s="87" t="s">
        <v>598</v>
      </c>
      <c r="D118" s="87" t="s">
        <v>577</v>
      </c>
      <c r="E118" s="87">
        <v>2023</v>
      </c>
      <c r="F118" s="91">
        <v>347728</v>
      </c>
    </row>
    <row r="119" spans="1:6" ht="35.1" customHeight="1" x14ac:dyDescent="0.25">
      <c r="A119" s="150" t="s">
        <v>3</v>
      </c>
      <c r="B119" s="151"/>
      <c r="C119" s="151"/>
      <c r="D119" s="151"/>
      <c r="E119" s="151"/>
      <c r="F119" s="92">
        <f>SUM(F117:F118)</f>
        <v>1347728</v>
      </c>
    </row>
    <row r="120" spans="1:6" ht="35.1" customHeight="1" x14ac:dyDescent="0.25">
      <c r="A120" s="150" t="s">
        <v>65</v>
      </c>
      <c r="B120" s="87" t="s">
        <v>58</v>
      </c>
      <c r="C120" s="87" t="s">
        <v>599</v>
      </c>
      <c r="D120" s="87" t="s">
        <v>565</v>
      </c>
      <c r="E120" s="87">
        <v>2024</v>
      </c>
      <c r="F120" s="91">
        <v>282723</v>
      </c>
    </row>
    <row r="121" spans="1:6" ht="35.1" customHeight="1" x14ac:dyDescent="0.25">
      <c r="A121" s="150"/>
      <c r="B121" s="87" t="s">
        <v>423</v>
      </c>
      <c r="C121" s="87" t="s">
        <v>424</v>
      </c>
      <c r="D121" s="87" t="s">
        <v>565</v>
      </c>
      <c r="E121" s="87">
        <v>2024</v>
      </c>
      <c r="F121" s="91">
        <v>78103</v>
      </c>
    </row>
    <row r="122" spans="1:6" ht="35.1" customHeight="1" x14ac:dyDescent="0.25">
      <c r="A122" s="150"/>
      <c r="B122" s="87" t="s">
        <v>58</v>
      </c>
      <c r="C122" s="87" t="s">
        <v>710</v>
      </c>
      <c r="D122" s="87" t="s">
        <v>577</v>
      </c>
      <c r="E122" s="87">
        <v>2023</v>
      </c>
      <c r="F122" s="91">
        <v>561233</v>
      </c>
    </row>
    <row r="123" spans="1:6" ht="35.1" customHeight="1" x14ac:dyDescent="0.25">
      <c r="A123" s="150"/>
      <c r="B123" s="87" t="s">
        <v>56</v>
      </c>
      <c r="C123" s="87" t="s">
        <v>711</v>
      </c>
      <c r="D123" s="87" t="s">
        <v>568</v>
      </c>
      <c r="E123" s="87">
        <v>2023</v>
      </c>
      <c r="F123" s="91">
        <v>363483</v>
      </c>
    </row>
    <row r="124" spans="1:6" ht="35.1" customHeight="1" x14ac:dyDescent="0.25">
      <c r="A124" s="150"/>
      <c r="B124" s="87" t="s">
        <v>60</v>
      </c>
      <c r="C124" s="87" t="s">
        <v>712</v>
      </c>
      <c r="D124" s="87" t="s">
        <v>565</v>
      </c>
      <c r="E124" s="87">
        <v>2024</v>
      </c>
      <c r="F124" s="91">
        <v>371876</v>
      </c>
    </row>
    <row r="125" spans="1:6" ht="35.1" customHeight="1" x14ac:dyDescent="0.25">
      <c r="A125" s="150"/>
      <c r="B125" s="87" t="s">
        <v>423</v>
      </c>
      <c r="C125" s="87" t="s">
        <v>713</v>
      </c>
      <c r="D125" s="87" t="s">
        <v>577</v>
      </c>
      <c r="E125" s="87">
        <v>2023</v>
      </c>
      <c r="F125" s="91">
        <v>1153502</v>
      </c>
    </row>
    <row r="126" spans="1:6" ht="35.1" customHeight="1" x14ac:dyDescent="0.25">
      <c r="A126" s="150"/>
      <c r="B126" s="87" t="s">
        <v>421</v>
      </c>
      <c r="C126" s="87" t="s">
        <v>422</v>
      </c>
      <c r="D126" s="87" t="s">
        <v>565</v>
      </c>
      <c r="E126" s="87">
        <v>2024</v>
      </c>
      <c r="F126" s="91">
        <v>48025</v>
      </c>
    </row>
    <row r="127" spans="1:6" ht="35.1" customHeight="1" x14ac:dyDescent="0.25">
      <c r="A127" s="150" t="s">
        <v>3</v>
      </c>
      <c r="B127" s="151"/>
      <c r="C127" s="151"/>
      <c r="D127" s="151"/>
      <c r="E127" s="151"/>
      <c r="F127" s="92">
        <f>SUM(F120:F126)</f>
        <v>2858945</v>
      </c>
    </row>
    <row r="128" spans="1:6" ht="35.1" customHeight="1" x14ac:dyDescent="0.25">
      <c r="A128" s="150" t="s">
        <v>26</v>
      </c>
      <c r="B128" s="87" t="s">
        <v>714</v>
      </c>
      <c r="C128" s="87" t="s">
        <v>715</v>
      </c>
      <c r="D128" s="87" t="s">
        <v>577</v>
      </c>
      <c r="E128" s="87">
        <v>2023</v>
      </c>
      <c r="F128" s="91">
        <v>1308611</v>
      </c>
    </row>
    <row r="129" spans="1:6" ht="35.1" customHeight="1" x14ac:dyDescent="0.25">
      <c r="A129" s="150"/>
      <c r="B129" s="87" t="s">
        <v>714</v>
      </c>
      <c r="C129" s="87" t="s">
        <v>748</v>
      </c>
      <c r="D129" s="87" t="s">
        <v>578</v>
      </c>
      <c r="E129" s="87">
        <v>2023</v>
      </c>
      <c r="F129" s="91">
        <v>363734</v>
      </c>
    </row>
    <row r="130" spans="1:6" ht="35.1" customHeight="1" x14ac:dyDescent="0.25">
      <c r="A130" s="150"/>
      <c r="B130" s="87" t="s">
        <v>714</v>
      </c>
      <c r="C130" s="87" t="s">
        <v>749</v>
      </c>
      <c r="D130" s="87" t="s">
        <v>562</v>
      </c>
      <c r="E130" s="87">
        <v>2024</v>
      </c>
      <c r="F130" s="91">
        <v>363058</v>
      </c>
    </row>
    <row r="131" spans="1:6" ht="35.1" customHeight="1" x14ac:dyDescent="0.25">
      <c r="A131" s="150"/>
      <c r="B131" s="87" t="s">
        <v>189</v>
      </c>
      <c r="C131" s="87" t="s">
        <v>425</v>
      </c>
      <c r="D131" s="87" t="s">
        <v>569</v>
      </c>
      <c r="E131" s="87">
        <v>2024</v>
      </c>
      <c r="F131" s="91">
        <v>41794</v>
      </c>
    </row>
    <row r="132" spans="1:6" ht="35.1" customHeight="1" x14ac:dyDescent="0.25">
      <c r="A132" s="150" t="s">
        <v>3</v>
      </c>
      <c r="B132" s="151"/>
      <c r="C132" s="151"/>
      <c r="D132" s="151"/>
      <c r="E132" s="151"/>
      <c r="F132" s="92">
        <f>SUM(F128:F131)</f>
        <v>2077197</v>
      </c>
    </row>
    <row r="133" spans="1:6" ht="35.1" customHeight="1" x14ac:dyDescent="0.25">
      <c r="A133" s="68" t="s">
        <v>15</v>
      </c>
      <c r="B133" s="87" t="s">
        <v>716</v>
      </c>
      <c r="C133" s="87" t="s">
        <v>717</v>
      </c>
      <c r="D133" s="87" t="s">
        <v>565</v>
      </c>
      <c r="E133" s="87">
        <v>2024</v>
      </c>
      <c r="F133" s="91">
        <v>1226235</v>
      </c>
    </row>
    <row r="134" spans="1:6" ht="35.1" customHeight="1" x14ac:dyDescent="0.25">
      <c r="A134" s="150" t="s">
        <v>3</v>
      </c>
      <c r="B134" s="151"/>
      <c r="C134" s="151"/>
      <c r="D134" s="151"/>
      <c r="E134" s="151"/>
      <c r="F134" s="92">
        <v>1226235</v>
      </c>
    </row>
    <row r="135" spans="1:6" ht="35.1" customHeight="1" x14ac:dyDescent="0.25">
      <c r="A135" s="150" t="s">
        <v>28</v>
      </c>
      <c r="B135" s="87" t="s">
        <v>200</v>
      </c>
      <c r="C135" s="87" t="s">
        <v>427</v>
      </c>
      <c r="D135" s="87" t="s">
        <v>561</v>
      </c>
      <c r="E135" s="87">
        <v>2023</v>
      </c>
      <c r="F135" s="91">
        <v>72540</v>
      </c>
    </row>
    <row r="136" spans="1:6" ht="35.1" customHeight="1" x14ac:dyDescent="0.25">
      <c r="A136" s="150"/>
      <c r="B136" s="87" t="s">
        <v>194</v>
      </c>
      <c r="C136" s="87" t="s">
        <v>428</v>
      </c>
      <c r="D136" s="87" t="s">
        <v>577</v>
      </c>
      <c r="E136" s="87">
        <v>2024</v>
      </c>
      <c r="F136" s="91">
        <v>122860</v>
      </c>
    </row>
    <row r="137" spans="1:6" ht="35.1" customHeight="1" x14ac:dyDescent="0.25">
      <c r="A137" s="150"/>
      <c r="B137" s="87" t="s">
        <v>718</v>
      </c>
      <c r="C137" s="87" t="s">
        <v>719</v>
      </c>
      <c r="D137" s="87" t="s">
        <v>562</v>
      </c>
      <c r="E137" s="87">
        <v>2024</v>
      </c>
      <c r="F137" s="91">
        <v>1691080</v>
      </c>
    </row>
    <row r="138" spans="1:6" ht="35.1" customHeight="1" x14ac:dyDescent="0.25">
      <c r="A138" s="150"/>
      <c r="B138" s="87" t="s">
        <v>201</v>
      </c>
      <c r="C138" s="87" t="s">
        <v>426</v>
      </c>
      <c r="D138" s="87" t="s">
        <v>562</v>
      </c>
      <c r="E138" s="87">
        <v>2024</v>
      </c>
      <c r="F138" s="91">
        <v>84900</v>
      </c>
    </row>
    <row r="139" spans="1:6" ht="35.1" customHeight="1" x14ac:dyDescent="0.25">
      <c r="A139" s="150" t="s">
        <v>3</v>
      </c>
      <c r="B139" s="151"/>
      <c r="C139" s="151"/>
      <c r="D139" s="151"/>
      <c r="E139" s="151"/>
      <c r="F139" s="92">
        <f>SUM(F135:F138)</f>
        <v>1971380</v>
      </c>
    </row>
    <row r="140" spans="1:6" ht="35.1" customHeight="1" x14ac:dyDescent="0.25">
      <c r="A140" s="150" t="s">
        <v>29</v>
      </c>
      <c r="B140" s="81" t="s">
        <v>33</v>
      </c>
      <c r="C140" s="81" t="s">
        <v>600</v>
      </c>
      <c r="D140" s="81" t="s">
        <v>565</v>
      </c>
      <c r="E140" s="81">
        <v>2023</v>
      </c>
      <c r="F140" s="93">
        <v>235860</v>
      </c>
    </row>
    <row r="141" spans="1:6" ht="35.1" customHeight="1" x14ac:dyDescent="0.25">
      <c r="A141" s="150"/>
      <c r="B141" s="81" t="s">
        <v>217</v>
      </c>
      <c r="C141" s="81" t="s">
        <v>469</v>
      </c>
      <c r="D141" s="81" t="s">
        <v>561</v>
      </c>
      <c r="E141" s="81">
        <v>2023</v>
      </c>
      <c r="F141" s="93">
        <v>190740</v>
      </c>
    </row>
    <row r="142" spans="1:6" ht="35.1" customHeight="1" x14ac:dyDescent="0.25">
      <c r="A142" s="150"/>
      <c r="B142" s="81" t="s">
        <v>217</v>
      </c>
      <c r="C142" s="81" t="s">
        <v>460</v>
      </c>
      <c r="D142" s="81" t="s">
        <v>568</v>
      </c>
      <c r="E142" s="81">
        <v>2023</v>
      </c>
      <c r="F142" s="93">
        <v>52000</v>
      </c>
    </row>
    <row r="143" spans="1:6" ht="35.1" customHeight="1" x14ac:dyDescent="0.25">
      <c r="A143" s="150"/>
      <c r="B143" s="81" t="s">
        <v>217</v>
      </c>
      <c r="C143" s="81" t="s">
        <v>463</v>
      </c>
      <c r="D143" s="81" t="s">
        <v>565</v>
      </c>
      <c r="E143" s="81">
        <v>2023</v>
      </c>
      <c r="F143" s="93">
        <v>52040</v>
      </c>
    </row>
    <row r="144" spans="1:6" ht="35.1" customHeight="1" x14ac:dyDescent="0.25">
      <c r="A144" s="150"/>
      <c r="B144" s="81" t="s">
        <v>222</v>
      </c>
      <c r="C144" s="81" t="s">
        <v>601</v>
      </c>
      <c r="D144" s="81" t="s">
        <v>565</v>
      </c>
      <c r="E144" s="81">
        <v>2023</v>
      </c>
      <c r="F144" s="93">
        <v>112000</v>
      </c>
    </row>
    <row r="145" spans="1:6" ht="35.1" customHeight="1" x14ac:dyDescent="0.25">
      <c r="A145" s="150"/>
      <c r="B145" s="81" t="s">
        <v>111</v>
      </c>
      <c r="C145" s="81" t="s">
        <v>458</v>
      </c>
      <c r="D145" s="81" t="s">
        <v>565</v>
      </c>
      <c r="E145" s="81">
        <v>2024</v>
      </c>
      <c r="F145" s="93">
        <v>14187</v>
      </c>
    </row>
    <row r="146" spans="1:6" ht="35.1" customHeight="1" x14ac:dyDescent="0.25">
      <c r="A146" s="150"/>
      <c r="B146" s="81" t="s">
        <v>111</v>
      </c>
      <c r="C146" s="81" t="s">
        <v>602</v>
      </c>
      <c r="D146" s="81" t="s">
        <v>562</v>
      </c>
      <c r="E146" s="81">
        <v>2024</v>
      </c>
      <c r="F146" s="93">
        <v>101521</v>
      </c>
    </row>
    <row r="147" spans="1:6" ht="35.1" customHeight="1" x14ac:dyDescent="0.25">
      <c r="A147" s="150"/>
      <c r="B147" s="81" t="s">
        <v>208</v>
      </c>
      <c r="C147" s="81" t="s">
        <v>471</v>
      </c>
      <c r="D147" s="81" t="s">
        <v>565</v>
      </c>
      <c r="E147" s="81">
        <v>2024</v>
      </c>
      <c r="F147" s="93">
        <v>92861</v>
      </c>
    </row>
    <row r="148" spans="1:6" ht="35.1" customHeight="1" x14ac:dyDescent="0.25">
      <c r="A148" s="150"/>
      <c r="B148" s="81" t="s">
        <v>208</v>
      </c>
      <c r="C148" s="81" t="s">
        <v>464</v>
      </c>
      <c r="D148" s="81" t="s">
        <v>569</v>
      </c>
      <c r="E148" s="81">
        <v>2024</v>
      </c>
      <c r="F148" s="93">
        <v>140716</v>
      </c>
    </row>
    <row r="149" spans="1:6" ht="35.1" customHeight="1" x14ac:dyDescent="0.25">
      <c r="A149" s="150"/>
      <c r="B149" s="81" t="s">
        <v>31</v>
      </c>
      <c r="C149" s="81" t="s">
        <v>603</v>
      </c>
      <c r="D149" s="81" t="s">
        <v>565</v>
      </c>
      <c r="E149" s="81">
        <v>2024</v>
      </c>
      <c r="F149" s="93">
        <v>222313</v>
      </c>
    </row>
    <row r="150" spans="1:6" ht="35.1" customHeight="1" x14ac:dyDescent="0.25">
      <c r="A150" s="150"/>
      <c r="B150" s="81" t="s">
        <v>33</v>
      </c>
      <c r="C150" s="81" t="s">
        <v>467</v>
      </c>
      <c r="D150" s="81" t="s">
        <v>568</v>
      </c>
      <c r="E150" s="81">
        <v>2024</v>
      </c>
      <c r="F150" s="93">
        <v>74305</v>
      </c>
    </row>
    <row r="151" spans="1:6" ht="35.1" customHeight="1" x14ac:dyDescent="0.25">
      <c r="A151" s="150"/>
      <c r="B151" s="81" t="s">
        <v>30</v>
      </c>
      <c r="C151" s="81" t="s">
        <v>468</v>
      </c>
      <c r="D151" s="81" t="s">
        <v>562</v>
      </c>
      <c r="E151" s="81">
        <v>2024</v>
      </c>
      <c r="F151" s="93">
        <v>108920</v>
      </c>
    </row>
    <row r="152" spans="1:6" ht="35.1" customHeight="1" x14ac:dyDescent="0.25">
      <c r="A152" s="150"/>
      <c r="B152" s="81" t="s">
        <v>30</v>
      </c>
      <c r="C152" s="81" t="s">
        <v>470</v>
      </c>
      <c r="D152" s="81" t="s">
        <v>565</v>
      </c>
      <c r="E152" s="81">
        <v>2024</v>
      </c>
      <c r="F152" s="93">
        <v>73628</v>
      </c>
    </row>
    <row r="153" spans="1:6" ht="35.1" customHeight="1" x14ac:dyDescent="0.25">
      <c r="A153" s="150"/>
      <c r="B153" s="81" t="s">
        <v>226</v>
      </c>
      <c r="C153" s="81" t="s">
        <v>604</v>
      </c>
      <c r="D153" s="81" t="s">
        <v>568</v>
      </c>
      <c r="E153" s="81">
        <v>2024</v>
      </c>
      <c r="F153" s="93">
        <v>322574</v>
      </c>
    </row>
    <row r="154" spans="1:6" ht="35.1" customHeight="1" x14ac:dyDescent="0.25">
      <c r="A154" s="150"/>
      <c r="B154" s="81" t="s">
        <v>213</v>
      </c>
      <c r="C154" s="81" t="s">
        <v>457</v>
      </c>
      <c r="D154" s="81" t="s">
        <v>565</v>
      </c>
      <c r="E154" s="81">
        <v>2024</v>
      </c>
      <c r="F154" s="93">
        <v>10636</v>
      </c>
    </row>
    <row r="155" spans="1:6" ht="35.1" customHeight="1" x14ac:dyDescent="0.25">
      <c r="A155" s="150"/>
      <c r="B155" s="81" t="s">
        <v>213</v>
      </c>
      <c r="C155" s="81" t="s">
        <v>465</v>
      </c>
      <c r="D155" s="81" t="s">
        <v>568</v>
      </c>
      <c r="E155" s="81">
        <v>2024</v>
      </c>
      <c r="F155" s="93">
        <v>72509</v>
      </c>
    </row>
    <row r="156" spans="1:6" ht="35.1" customHeight="1" x14ac:dyDescent="0.25">
      <c r="A156" s="150"/>
      <c r="B156" s="81" t="s">
        <v>213</v>
      </c>
      <c r="C156" s="81" t="s">
        <v>472</v>
      </c>
      <c r="D156" s="81" t="s">
        <v>569</v>
      </c>
      <c r="E156" s="81">
        <v>2024</v>
      </c>
      <c r="F156" s="93">
        <v>187892</v>
      </c>
    </row>
    <row r="157" spans="1:6" ht="35.1" customHeight="1" x14ac:dyDescent="0.25">
      <c r="A157" s="150"/>
      <c r="B157" s="81" t="s">
        <v>217</v>
      </c>
      <c r="C157" s="81" t="s">
        <v>462</v>
      </c>
      <c r="D157" s="81" t="s">
        <v>569</v>
      </c>
      <c r="E157" s="81">
        <v>2024</v>
      </c>
      <c r="F157" s="93">
        <v>95475</v>
      </c>
    </row>
    <row r="158" spans="1:6" ht="35.1" customHeight="1" x14ac:dyDescent="0.25">
      <c r="A158" s="150"/>
      <c r="B158" s="81" t="s">
        <v>217</v>
      </c>
      <c r="C158" s="81" t="s">
        <v>605</v>
      </c>
      <c r="D158" s="81" t="s">
        <v>568</v>
      </c>
      <c r="E158" s="81">
        <v>2024</v>
      </c>
      <c r="F158" s="93">
        <v>91080</v>
      </c>
    </row>
    <row r="159" spans="1:6" ht="35.1" customHeight="1" x14ac:dyDescent="0.25">
      <c r="A159" s="150"/>
      <c r="B159" s="81" t="s">
        <v>31</v>
      </c>
      <c r="C159" s="81" t="s">
        <v>720</v>
      </c>
      <c r="D159" s="81" t="s">
        <v>562</v>
      </c>
      <c r="E159" s="81">
        <v>2023</v>
      </c>
      <c r="F159" s="93">
        <v>746188</v>
      </c>
    </row>
    <row r="160" spans="1:6" ht="35.1" customHeight="1" x14ac:dyDescent="0.25">
      <c r="A160" s="150"/>
      <c r="B160" s="81" t="s">
        <v>226</v>
      </c>
      <c r="C160" s="81" t="s">
        <v>721</v>
      </c>
      <c r="D160" s="81" t="s">
        <v>561</v>
      </c>
      <c r="E160" s="81">
        <v>2023</v>
      </c>
      <c r="F160" s="93">
        <v>629004</v>
      </c>
    </row>
    <row r="161" spans="1:6" ht="35.1" customHeight="1" x14ac:dyDescent="0.25">
      <c r="A161" s="150"/>
      <c r="B161" s="81" t="s">
        <v>226</v>
      </c>
      <c r="C161" s="81" t="s">
        <v>722</v>
      </c>
      <c r="D161" s="81" t="s">
        <v>565</v>
      </c>
      <c r="E161" s="81">
        <v>2023</v>
      </c>
      <c r="F161" s="93">
        <v>686922</v>
      </c>
    </row>
    <row r="162" spans="1:6" ht="35.1" customHeight="1" x14ac:dyDescent="0.25">
      <c r="A162" s="150"/>
      <c r="B162" s="81" t="s">
        <v>217</v>
      </c>
      <c r="C162" s="81" t="s">
        <v>461</v>
      </c>
      <c r="D162" s="81" t="s">
        <v>562</v>
      </c>
      <c r="E162" s="81">
        <v>2024</v>
      </c>
      <c r="F162" s="93">
        <v>91112</v>
      </c>
    </row>
    <row r="163" spans="1:6" ht="35.1" customHeight="1" x14ac:dyDescent="0.25">
      <c r="A163" s="150"/>
      <c r="B163" s="81" t="s">
        <v>217</v>
      </c>
      <c r="C163" s="81" t="s">
        <v>606</v>
      </c>
      <c r="D163" s="81" t="s">
        <v>561</v>
      </c>
      <c r="E163" s="81">
        <v>2024</v>
      </c>
      <c r="F163" s="93">
        <v>211815</v>
      </c>
    </row>
    <row r="164" spans="1:6" ht="35.1" customHeight="1" x14ac:dyDescent="0.25">
      <c r="A164" s="150"/>
      <c r="B164" s="81" t="s">
        <v>33</v>
      </c>
      <c r="C164" s="81" t="s">
        <v>466</v>
      </c>
      <c r="D164" s="81" t="s">
        <v>565</v>
      </c>
      <c r="E164" s="81">
        <v>2024</v>
      </c>
      <c r="F164" s="93">
        <v>52090</v>
      </c>
    </row>
    <row r="165" spans="1:6" ht="35.1" customHeight="1" x14ac:dyDescent="0.25">
      <c r="A165" s="150"/>
      <c r="B165" s="81" t="s">
        <v>222</v>
      </c>
      <c r="C165" s="81" t="s">
        <v>473</v>
      </c>
      <c r="D165" s="81" t="s">
        <v>569</v>
      </c>
      <c r="E165" s="81">
        <v>2024</v>
      </c>
      <c r="F165" s="93">
        <v>141630</v>
      </c>
    </row>
    <row r="166" spans="1:6" ht="35.1" customHeight="1" x14ac:dyDescent="0.25">
      <c r="A166" s="150"/>
      <c r="B166" s="81" t="s">
        <v>222</v>
      </c>
      <c r="C166" s="81" t="s">
        <v>459</v>
      </c>
      <c r="D166" s="81" t="s">
        <v>565</v>
      </c>
      <c r="E166" s="81">
        <v>2024</v>
      </c>
      <c r="F166" s="93">
        <v>61147</v>
      </c>
    </row>
    <row r="167" spans="1:6" ht="35.1" customHeight="1" x14ac:dyDescent="0.25">
      <c r="A167" s="150" t="s">
        <v>3</v>
      </c>
      <c r="B167" s="151"/>
      <c r="C167" s="151"/>
      <c r="D167" s="151"/>
      <c r="E167" s="151"/>
      <c r="F167" s="92">
        <f>SUM(F140:F166)</f>
        <v>4871165</v>
      </c>
    </row>
    <row r="168" spans="1:6" ht="35.1" customHeight="1" x14ac:dyDescent="0.25">
      <c r="A168" s="150" t="s">
        <v>34</v>
      </c>
      <c r="B168" s="81" t="s">
        <v>607</v>
      </c>
      <c r="C168" s="81" t="s">
        <v>608</v>
      </c>
      <c r="D168" s="81" t="s">
        <v>569</v>
      </c>
      <c r="E168" s="81">
        <v>2023</v>
      </c>
      <c r="F168" s="93">
        <v>299675</v>
      </c>
    </row>
    <row r="169" spans="1:6" ht="35.1" customHeight="1" x14ac:dyDescent="0.25">
      <c r="A169" s="150"/>
      <c r="B169" s="81" t="s">
        <v>723</v>
      </c>
      <c r="C169" s="81" t="s">
        <v>724</v>
      </c>
      <c r="D169" s="81" t="s">
        <v>565</v>
      </c>
      <c r="E169" s="81">
        <v>2023</v>
      </c>
      <c r="F169" s="93">
        <v>386160</v>
      </c>
    </row>
    <row r="170" spans="1:6" ht="35.1" customHeight="1" x14ac:dyDescent="0.25">
      <c r="A170" s="150"/>
      <c r="B170" s="81" t="s">
        <v>607</v>
      </c>
      <c r="C170" s="81" t="s">
        <v>725</v>
      </c>
      <c r="D170" s="81" t="s">
        <v>565</v>
      </c>
      <c r="E170" s="81">
        <v>2024</v>
      </c>
      <c r="F170" s="93">
        <v>420151</v>
      </c>
    </row>
    <row r="171" spans="1:6" ht="35.1" customHeight="1" x14ac:dyDescent="0.25">
      <c r="A171" s="150"/>
      <c r="B171" s="81" t="s">
        <v>66</v>
      </c>
      <c r="C171" s="81" t="s">
        <v>474</v>
      </c>
      <c r="D171" s="81" t="s">
        <v>565</v>
      </c>
      <c r="E171" s="81">
        <v>2024</v>
      </c>
      <c r="F171" s="93">
        <v>17957</v>
      </c>
    </row>
    <row r="172" spans="1:6" ht="35.1" customHeight="1" x14ac:dyDescent="0.25">
      <c r="A172" s="150" t="s">
        <v>3</v>
      </c>
      <c r="B172" s="151"/>
      <c r="C172" s="151"/>
      <c r="D172" s="151"/>
      <c r="E172" s="151"/>
      <c r="F172" s="92">
        <f>SUM(F168:F171)</f>
        <v>1123943</v>
      </c>
    </row>
    <row r="173" spans="1:6" ht="35.1" customHeight="1" x14ac:dyDescent="0.25">
      <c r="A173" s="150" t="s">
        <v>9</v>
      </c>
      <c r="B173" s="81" t="s">
        <v>477</v>
      </c>
      <c r="C173" s="81" t="s">
        <v>478</v>
      </c>
      <c r="D173" s="81" t="s">
        <v>565</v>
      </c>
      <c r="E173" s="81">
        <v>2023</v>
      </c>
      <c r="F173" s="93">
        <v>41100</v>
      </c>
    </row>
    <row r="174" spans="1:6" ht="35.1" customHeight="1" x14ac:dyDescent="0.25">
      <c r="A174" s="150"/>
      <c r="B174" s="81" t="s">
        <v>19</v>
      </c>
      <c r="C174" s="81" t="s">
        <v>479</v>
      </c>
      <c r="D174" s="81" t="s">
        <v>565</v>
      </c>
      <c r="E174" s="81">
        <v>2023</v>
      </c>
      <c r="F174" s="93">
        <v>85500</v>
      </c>
    </row>
    <row r="175" spans="1:6" ht="35.1" customHeight="1" x14ac:dyDescent="0.25">
      <c r="A175" s="150"/>
      <c r="B175" s="81" t="s">
        <v>475</v>
      </c>
      <c r="C175" s="81" t="s">
        <v>476</v>
      </c>
      <c r="D175" s="81" t="s">
        <v>578</v>
      </c>
      <c r="E175" s="81">
        <v>2023</v>
      </c>
      <c r="F175" s="93">
        <v>27760</v>
      </c>
    </row>
    <row r="176" spans="1:6" ht="35.1" customHeight="1" x14ac:dyDescent="0.25">
      <c r="A176" s="150"/>
      <c r="B176" s="81" t="s">
        <v>475</v>
      </c>
      <c r="C176" s="81" t="s">
        <v>726</v>
      </c>
      <c r="D176" s="81" t="s">
        <v>565</v>
      </c>
      <c r="E176" s="81">
        <v>2024</v>
      </c>
      <c r="F176" s="93">
        <v>1910445</v>
      </c>
    </row>
    <row r="177" spans="1:6" ht="35.1" customHeight="1" x14ac:dyDescent="0.25">
      <c r="A177" s="150"/>
      <c r="B177" s="81" t="s">
        <v>475</v>
      </c>
      <c r="C177" s="81" t="s">
        <v>783</v>
      </c>
      <c r="D177" s="81" t="s">
        <v>578</v>
      </c>
      <c r="E177" s="81">
        <v>2024</v>
      </c>
      <c r="F177" s="93">
        <v>8890384</v>
      </c>
    </row>
    <row r="178" spans="1:6" ht="35.1" customHeight="1" x14ac:dyDescent="0.25">
      <c r="A178" s="150"/>
      <c r="B178" s="81" t="s">
        <v>475</v>
      </c>
      <c r="C178" s="81" t="s">
        <v>727</v>
      </c>
      <c r="D178" s="81" t="s">
        <v>577</v>
      </c>
      <c r="E178" s="81">
        <v>2023</v>
      </c>
      <c r="F178" s="93">
        <v>4591352</v>
      </c>
    </row>
    <row r="179" spans="1:6" ht="35.1" customHeight="1" x14ac:dyDescent="0.25">
      <c r="A179" s="150"/>
      <c r="B179" s="81" t="s">
        <v>475</v>
      </c>
      <c r="C179" s="81" t="s">
        <v>804</v>
      </c>
      <c r="D179" s="81" t="s">
        <v>577</v>
      </c>
      <c r="E179" s="81">
        <v>2024</v>
      </c>
      <c r="F179" s="93">
        <v>10142150</v>
      </c>
    </row>
    <row r="180" spans="1:6" ht="35.1" customHeight="1" x14ac:dyDescent="0.25">
      <c r="A180" s="150"/>
      <c r="B180" s="81" t="s">
        <v>475</v>
      </c>
      <c r="C180" s="81" t="s">
        <v>609</v>
      </c>
      <c r="D180" s="81" t="s">
        <v>565</v>
      </c>
      <c r="E180" s="81">
        <v>2023</v>
      </c>
      <c r="F180" s="93">
        <v>323520</v>
      </c>
    </row>
    <row r="181" spans="1:6" ht="35.1" customHeight="1" x14ac:dyDescent="0.25">
      <c r="A181" s="150" t="s">
        <v>3</v>
      </c>
      <c r="B181" s="151"/>
      <c r="C181" s="151"/>
      <c r="D181" s="151"/>
      <c r="E181" s="151"/>
      <c r="F181" s="92">
        <f>SUM(F173:F180)</f>
        <v>26012211</v>
      </c>
    </row>
    <row r="182" spans="1:6" ht="35.1" customHeight="1" x14ac:dyDescent="0.25">
      <c r="A182" s="150" t="s">
        <v>35</v>
      </c>
      <c r="B182" s="81" t="s">
        <v>480</v>
      </c>
      <c r="C182" s="81" t="s">
        <v>481</v>
      </c>
      <c r="D182" s="81" t="s">
        <v>562</v>
      </c>
      <c r="E182" s="81">
        <v>2023</v>
      </c>
      <c r="F182" s="93">
        <v>5107430</v>
      </c>
    </row>
    <row r="183" spans="1:6" ht="35.1" customHeight="1" x14ac:dyDescent="0.25">
      <c r="A183" s="150"/>
      <c r="B183" s="81" t="s">
        <v>480</v>
      </c>
      <c r="C183" s="81" t="s">
        <v>668</v>
      </c>
      <c r="D183" s="81" t="s">
        <v>562</v>
      </c>
      <c r="E183" s="81">
        <v>2024</v>
      </c>
      <c r="F183" s="93">
        <v>3543158</v>
      </c>
    </row>
    <row r="184" spans="1:6" ht="35.1" customHeight="1" x14ac:dyDescent="0.25">
      <c r="A184" s="150"/>
      <c r="B184" s="81" t="s">
        <v>235</v>
      </c>
      <c r="C184" s="81" t="s">
        <v>482</v>
      </c>
      <c r="D184" s="81" t="s">
        <v>565</v>
      </c>
      <c r="E184" s="81">
        <v>2024</v>
      </c>
      <c r="F184" s="93">
        <v>5564</v>
      </c>
    </row>
    <row r="185" spans="1:6" ht="35.1" customHeight="1" x14ac:dyDescent="0.25">
      <c r="A185" s="150"/>
      <c r="B185" s="81" t="s">
        <v>235</v>
      </c>
      <c r="C185" s="81" t="s">
        <v>543</v>
      </c>
      <c r="D185" s="81" t="s">
        <v>565</v>
      </c>
      <c r="E185" s="81">
        <v>2023</v>
      </c>
      <c r="F185" s="93">
        <v>1785240</v>
      </c>
    </row>
    <row r="186" spans="1:6" ht="35.1" customHeight="1" x14ac:dyDescent="0.25">
      <c r="A186" s="150"/>
      <c r="B186" s="81" t="s">
        <v>240</v>
      </c>
      <c r="C186" s="81" t="s">
        <v>485</v>
      </c>
      <c r="D186" s="81" t="s">
        <v>577</v>
      </c>
      <c r="E186" s="81">
        <v>2024</v>
      </c>
      <c r="F186" s="93">
        <v>72900</v>
      </c>
    </row>
    <row r="187" spans="1:6" ht="35.1" customHeight="1" x14ac:dyDescent="0.25">
      <c r="A187" s="150"/>
      <c r="B187" s="81" t="s">
        <v>240</v>
      </c>
      <c r="C187" s="81" t="s">
        <v>610</v>
      </c>
      <c r="D187" s="81" t="s">
        <v>562</v>
      </c>
      <c r="E187" s="81">
        <v>2024</v>
      </c>
      <c r="F187" s="93">
        <v>405176</v>
      </c>
    </row>
    <row r="188" spans="1:6" ht="35.1" customHeight="1" x14ac:dyDescent="0.25">
      <c r="A188" s="150"/>
      <c r="B188" s="81" t="s">
        <v>670</v>
      </c>
      <c r="C188" s="81" t="s">
        <v>836</v>
      </c>
      <c r="D188" s="81" t="s">
        <v>569</v>
      </c>
      <c r="E188" s="81">
        <v>2024</v>
      </c>
      <c r="F188" s="93">
        <v>1353475</v>
      </c>
    </row>
    <row r="189" spans="1:6" ht="35.1" customHeight="1" x14ac:dyDescent="0.25">
      <c r="A189" s="150"/>
      <c r="B189" s="81" t="s">
        <v>232</v>
      </c>
      <c r="C189" s="81" t="s">
        <v>483</v>
      </c>
      <c r="D189" s="81" t="s">
        <v>568</v>
      </c>
      <c r="E189" s="81">
        <v>2023</v>
      </c>
      <c r="F189" s="93">
        <v>48040</v>
      </c>
    </row>
    <row r="190" spans="1:6" ht="35.1" customHeight="1" x14ac:dyDescent="0.25">
      <c r="A190" s="150"/>
      <c r="B190" s="81" t="s">
        <v>232</v>
      </c>
      <c r="C190" s="81" t="s">
        <v>611</v>
      </c>
      <c r="D190" s="81" t="s">
        <v>562</v>
      </c>
      <c r="E190" s="81">
        <v>2023</v>
      </c>
      <c r="F190" s="93">
        <v>357480</v>
      </c>
    </row>
    <row r="191" spans="1:6" ht="35.1" customHeight="1" x14ac:dyDescent="0.25">
      <c r="A191" s="150"/>
      <c r="B191" s="87" t="s">
        <v>232</v>
      </c>
      <c r="C191" s="87" t="s">
        <v>544</v>
      </c>
      <c r="D191" s="81" t="s">
        <v>569</v>
      </c>
      <c r="E191" s="81">
        <v>2023</v>
      </c>
      <c r="F191" s="93">
        <v>215560</v>
      </c>
    </row>
    <row r="192" spans="1:6" ht="35.1" customHeight="1" x14ac:dyDescent="0.25">
      <c r="A192" s="150"/>
      <c r="B192" s="87" t="s">
        <v>232</v>
      </c>
      <c r="C192" s="87" t="s">
        <v>823</v>
      </c>
      <c r="D192" s="81" t="s">
        <v>565</v>
      </c>
      <c r="E192" s="81">
        <v>2024</v>
      </c>
      <c r="F192" s="93">
        <v>404059</v>
      </c>
    </row>
    <row r="193" spans="1:6" ht="35.1" customHeight="1" x14ac:dyDescent="0.25">
      <c r="A193" s="150"/>
      <c r="B193" s="87" t="s">
        <v>240</v>
      </c>
      <c r="C193" s="87" t="s">
        <v>669</v>
      </c>
      <c r="D193" s="81" t="s">
        <v>561</v>
      </c>
      <c r="E193" s="81">
        <v>2024</v>
      </c>
      <c r="F193" s="93">
        <v>1083272</v>
      </c>
    </row>
    <row r="194" spans="1:6" ht="35.1" customHeight="1" x14ac:dyDescent="0.25">
      <c r="A194" s="150"/>
      <c r="B194" s="87" t="s">
        <v>240</v>
      </c>
      <c r="C194" s="87" t="s">
        <v>837</v>
      </c>
      <c r="D194" s="81" t="s">
        <v>569</v>
      </c>
      <c r="E194" s="81">
        <v>2024</v>
      </c>
      <c r="F194" s="93">
        <v>2028962</v>
      </c>
    </row>
    <row r="195" spans="1:6" ht="35.1" customHeight="1" x14ac:dyDescent="0.25">
      <c r="A195" s="150"/>
      <c r="B195" s="87" t="s">
        <v>235</v>
      </c>
      <c r="C195" s="87" t="s">
        <v>667</v>
      </c>
      <c r="D195" s="81" t="s">
        <v>562</v>
      </c>
      <c r="E195" s="81">
        <v>2024</v>
      </c>
      <c r="F195" s="93">
        <v>1205214</v>
      </c>
    </row>
    <row r="196" spans="1:6" ht="35.1" customHeight="1" x14ac:dyDescent="0.25">
      <c r="A196" s="150"/>
      <c r="B196" s="87" t="s">
        <v>545</v>
      </c>
      <c r="C196" s="87" t="s">
        <v>546</v>
      </c>
      <c r="D196" s="81" t="s">
        <v>565</v>
      </c>
      <c r="E196" s="81">
        <v>2023</v>
      </c>
      <c r="F196" s="93">
        <v>3820706</v>
      </c>
    </row>
    <row r="197" spans="1:6" ht="35.1" customHeight="1" x14ac:dyDescent="0.25">
      <c r="A197" s="150"/>
      <c r="B197" s="87" t="s">
        <v>670</v>
      </c>
      <c r="C197" s="87" t="s">
        <v>671</v>
      </c>
      <c r="D197" s="81" t="s">
        <v>565</v>
      </c>
      <c r="E197" s="81">
        <v>2024</v>
      </c>
      <c r="F197" s="93">
        <v>1121805</v>
      </c>
    </row>
    <row r="198" spans="1:6" ht="35.1" customHeight="1" x14ac:dyDescent="0.25">
      <c r="A198" s="150"/>
      <c r="B198" s="87" t="s">
        <v>232</v>
      </c>
      <c r="C198" s="87" t="s">
        <v>484</v>
      </c>
      <c r="D198" s="81" t="s">
        <v>568</v>
      </c>
      <c r="E198" s="81">
        <v>2024</v>
      </c>
      <c r="F198" s="93">
        <v>69253</v>
      </c>
    </row>
    <row r="199" spans="1:6" ht="35.1" customHeight="1" x14ac:dyDescent="0.25">
      <c r="A199" s="150" t="s">
        <v>3</v>
      </c>
      <c r="B199" s="151"/>
      <c r="C199" s="151"/>
      <c r="D199" s="151"/>
      <c r="E199" s="151"/>
      <c r="F199" s="92">
        <f>SUM(F182:F198)</f>
        <v>22627294</v>
      </c>
    </row>
    <row r="200" spans="1:6" ht="35.1" customHeight="1" x14ac:dyDescent="0.25">
      <c r="A200" s="142" t="s">
        <v>10</v>
      </c>
      <c r="B200" s="87" t="s">
        <v>486</v>
      </c>
      <c r="C200" s="87" t="s">
        <v>487</v>
      </c>
      <c r="D200" s="87" t="s">
        <v>577</v>
      </c>
      <c r="E200" s="87">
        <v>2022</v>
      </c>
      <c r="F200" s="91">
        <v>19440</v>
      </c>
    </row>
    <row r="201" spans="1:6" ht="35.1" customHeight="1" x14ac:dyDescent="0.25">
      <c r="A201" s="146"/>
      <c r="B201" s="87" t="s">
        <v>488</v>
      </c>
      <c r="C201" s="87" t="s">
        <v>542</v>
      </c>
      <c r="D201" s="87" t="s">
        <v>565</v>
      </c>
      <c r="E201" s="87">
        <v>2023</v>
      </c>
      <c r="F201" s="91">
        <v>25980</v>
      </c>
    </row>
    <row r="202" spans="1:6" ht="35.1" customHeight="1" x14ac:dyDescent="0.25">
      <c r="A202" s="146"/>
      <c r="B202" s="87" t="s">
        <v>505</v>
      </c>
      <c r="C202" s="87" t="s">
        <v>612</v>
      </c>
      <c r="D202" s="87" t="s">
        <v>562</v>
      </c>
      <c r="E202" s="87">
        <v>2023</v>
      </c>
      <c r="F202" s="91">
        <v>213780</v>
      </c>
    </row>
    <row r="203" spans="1:6" ht="35.1" customHeight="1" x14ac:dyDescent="0.25">
      <c r="A203" s="146"/>
      <c r="B203" s="87" t="s">
        <v>245</v>
      </c>
      <c r="C203" s="87" t="s">
        <v>613</v>
      </c>
      <c r="D203" s="87" t="s">
        <v>565</v>
      </c>
      <c r="E203" s="87">
        <v>2023</v>
      </c>
      <c r="F203" s="91">
        <v>173840</v>
      </c>
    </row>
    <row r="204" spans="1:6" ht="35.1" customHeight="1" x14ac:dyDescent="0.25">
      <c r="A204" s="146"/>
      <c r="B204" s="87" t="s">
        <v>519</v>
      </c>
      <c r="C204" s="87" t="s">
        <v>520</v>
      </c>
      <c r="D204" s="87" t="s">
        <v>577</v>
      </c>
      <c r="E204" s="87">
        <v>2023</v>
      </c>
      <c r="F204" s="91">
        <v>42420</v>
      </c>
    </row>
    <row r="205" spans="1:6" ht="35.1" customHeight="1" x14ac:dyDescent="0.25">
      <c r="A205" s="146"/>
      <c r="B205" s="87" t="s">
        <v>507</v>
      </c>
      <c r="C205" s="87" t="s">
        <v>508</v>
      </c>
      <c r="D205" s="87" t="s">
        <v>577</v>
      </c>
      <c r="E205" s="87">
        <v>2023</v>
      </c>
      <c r="F205" s="91">
        <v>16140</v>
      </c>
    </row>
    <row r="206" spans="1:6" ht="35.1" customHeight="1" x14ac:dyDescent="0.25">
      <c r="A206" s="146"/>
      <c r="B206" s="87" t="s">
        <v>495</v>
      </c>
      <c r="C206" s="87" t="s">
        <v>614</v>
      </c>
      <c r="D206" s="87" t="s">
        <v>568</v>
      </c>
      <c r="E206" s="87">
        <v>2023</v>
      </c>
      <c r="F206" s="91">
        <v>267339</v>
      </c>
    </row>
    <row r="207" spans="1:6" ht="35.1" customHeight="1" x14ac:dyDescent="0.25">
      <c r="A207" s="146"/>
      <c r="B207" s="87" t="s">
        <v>486</v>
      </c>
      <c r="C207" s="87" t="s">
        <v>615</v>
      </c>
      <c r="D207" s="87" t="s">
        <v>562</v>
      </c>
      <c r="E207" s="87">
        <v>2023</v>
      </c>
      <c r="F207" s="91">
        <v>308340</v>
      </c>
    </row>
    <row r="208" spans="1:6" ht="35.1" customHeight="1" x14ac:dyDescent="0.25">
      <c r="A208" s="146"/>
      <c r="B208" s="87" t="s">
        <v>490</v>
      </c>
      <c r="C208" s="87" t="s">
        <v>616</v>
      </c>
      <c r="D208" s="87" t="s">
        <v>568</v>
      </c>
      <c r="E208" s="87">
        <v>2023</v>
      </c>
      <c r="F208" s="91">
        <v>305760</v>
      </c>
    </row>
    <row r="209" spans="1:6" ht="35.1" customHeight="1" x14ac:dyDescent="0.25">
      <c r="A209" s="146"/>
      <c r="B209" s="87" t="s">
        <v>529</v>
      </c>
      <c r="C209" s="87" t="s">
        <v>617</v>
      </c>
      <c r="D209" s="87" t="s">
        <v>577</v>
      </c>
      <c r="E209" s="87">
        <v>2023</v>
      </c>
      <c r="F209" s="91">
        <v>135700</v>
      </c>
    </row>
    <row r="210" spans="1:6" ht="35.1" customHeight="1" x14ac:dyDescent="0.25">
      <c r="A210" s="146"/>
      <c r="B210" s="87" t="s">
        <v>501</v>
      </c>
      <c r="C210" s="87" t="s">
        <v>502</v>
      </c>
      <c r="D210" s="87" t="s">
        <v>578</v>
      </c>
      <c r="E210" s="87">
        <v>2023</v>
      </c>
      <c r="F210" s="91">
        <v>19880</v>
      </c>
    </row>
    <row r="211" spans="1:6" ht="35.1" customHeight="1" x14ac:dyDescent="0.25">
      <c r="A211" s="146"/>
      <c r="B211" s="87" t="s">
        <v>501</v>
      </c>
      <c r="C211" s="87" t="s">
        <v>517</v>
      </c>
      <c r="D211" s="87" t="s">
        <v>562</v>
      </c>
      <c r="E211" s="87">
        <v>2023</v>
      </c>
      <c r="F211" s="91">
        <v>21600</v>
      </c>
    </row>
    <row r="212" spans="1:6" ht="35.1" customHeight="1" x14ac:dyDescent="0.25">
      <c r="A212" s="146"/>
      <c r="B212" s="87" t="s">
        <v>252</v>
      </c>
      <c r="C212" s="87" t="s">
        <v>618</v>
      </c>
      <c r="D212" s="87" t="s">
        <v>577</v>
      </c>
      <c r="E212" s="87">
        <v>2023</v>
      </c>
      <c r="F212" s="91">
        <v>73140</v>
      </c>
    </row>
    <row r="213" spans="1:6" ht="35.1" customHeight="1" x14ac:dyDescent="0.25">
      <c r="A213" s="146"/>
      <c r="B213" s="87" t="s">
        <v>497</v>
      </c>
      <c r="C213" s="87" t="s">
        <v>619</v>
      </c>
      <c r="D213" s="87" t="s">
        <v>577</v>
      </c>
      <c r="E213" s="87">
        <v>2023</v>
      </c>
      <c r="F213" s="91">
        <v>95200</v>
      </c>
    </row>
    <row r="214" spans="1:6" ht="35.1" customHeight="1" x14ac:dyDescent="0.25">
      <c r="A214" s="146"/>
      <c r="B214" s="87" t="s">
        <v>539</v>
      </c>
      <c r="C214" s="87" t="s">
        <v>540</v>
      </c>
      <c r="D214" s="87" t="s">
        <v>577</v>
      </c>
      <c r="E214" s="87">
        <v>2023</v>
      </c>
      <c r="F214" s="91">
        <v>25980</v>
      </c>
    </row>
    <row r="215" spans="1:6" ht="35.1" customHeight="1" x14ac:dyDescent="0.25">
      <c r="A215" s="146"/>
      <c r="B215" s="87" t="s">
        <v>256</v>
      </c>
      <c r="C215" s="87" t="s">
        <v>513</v>
      </c>
      <c r="D215" s="87" t="s">
        <v>577</v>
      </c>
      <c r="E215" s="87">
        <v>2023</v>
      </c>
      <c r="F215" s="91">
        <v>17980</v>
      </c>
    </row>
    <row r="216" spans="1:6" ht="35.1" customHeight="1" x14ac:dyDescent="0.25">
      <c r="A216" s="146"/>
      <c r="B216" s="87" t="s">
        <v>254</v>
      </c>
      <c r="C216" s="87" t="s">
        <v>522</v>
      </c>
      <c r="D216" s="87" t="s">
        <v>577</v>
      </c>
      <c r="E216" s="87">
        <v>2023</v>
      </c>
      <c r="F216" s="91">
        <v>21720</v>
      </c>
    </row>
    <row r="217" spans="1:6" ht="35.1" customHeight="1" x14ac:dyDescent="0.25">
      <c r="A217" s="146"/>
      <c r="B217" s="87" t="s">
        <v>273</v>
      </c>
      <c r="C217" s="87" t="s">
        <v>541</v>
      </c>
      <c r="D217" s="87" t="s">
        <v>577</v>
      </c>
      <c r="E217" s="87">
        <v>2023</v>
      </c>
      <c r="F217" s="91">
        <v>77940</v>
      </c>
    </row>
    <row r="218" spans="1:6" ht="35.1" customHeight="1" x14ac:dyDescent="0.25">
      <c r="A218" s="146"/>
      <c r="B218" s="87" t="s">
        <v>254</v>
      </c>
      <c r="C218" s="87" t="s">
        <v>620</v>
      </c>
      <c r="D218" s="87" t="s">
        <v>565</v>
      </c>
      <c r="E218" s="87">
        <v>2023</v>
      </c>
      <c r="F218" s="91">
        <v>261240</v>
      </c>
    </row>
    <row r="219" spans="1:6" ht="35.1" customHeight="1" x14ac:dyDescent="0.25">
      <c r="A219" s="146"/>
      <c r="B219" s="87" t="s">
        <v>490</v>
      </c>
      <c r="C219" s="87" t="s">
        <v>621</v>
      </c>
      <c r="D219" s="87" t="s">
        <v>562</v>
      </c>
      <c r="E219" s="87">
        <v>2023</v>
      </c>
      <c r="F219" s="91">
        <v>145800</v>
      </c>
    </row>
    <row r="220" spans="1:6" ht="35.1" customHeight="1" x14ac:dyDescent="0.25">
      <c r="A220" s="146"/>
      <c r="B220" s="87" t="s">
        <v>529</v>
      </c>
      <c r="C220" s="87" t="s">
        <v>530</v>
      </c>
      <c r="D220" s="87" t="s">
        <v>562</v>
      </c>
      <c r="E220" s="87">
        <v>2023</v>
      </c>
      <c r="F220" s="91">
        <v>70620</v>
      </c>
    </row>
    <row r="221" spans="1:6" ht="35.1" customHeight="1" x14ac:dyDescent="0.25">
      <c r="A221" s="146"/>
      <c r="B221" s="87" t="s">
        <v>497</v>
      </c>
      <c r="C221" s="87" t="s">
        <v>536</v>
      </c>
      <c r="D221" s="87" t="s">
        <v>561</v>
      </c>
      <c r="E221" s="87">
        <v>2023</v>
      </c>
      <c r="F221" s="91">
        <v>104072</v>
      </c>
    </row>
    <row r="222" spans="1:6" ht="35.1" customHeight="1" x14ac:dyDescent="0.25">
      <c r="A222" s="146"/>
      <c r="B222" s="87" t="s">
        <v>264</v>
      </c>
      <c r="C222" s="87" t="s">
        <v>622</v>
      </c>
      <c r="D222" s="87" t="s">
        <v>562</v>
      </c>
      <c r="E222" s="87">
        <v>2023</v>
      </c>
      <c r="F222" s="91">
        <v>125820</v>
      </c>
    </row>
    <row r="223" spans="1:6" ht="35.1" customHeight="1" x14ac:dyDescent="0.25">
      <c r="A223" s="146"/>
      <c r="B223" s="87" t="s">
        <v>275</v>
      </c>
      <c r="C223" s="87" t="s">
        <v>623</v>
      </c>
      <c r="D223" s="87" t="s">
        <v>568</v>
      </c>
      <c r="E223" s="87">
        <v>2023</v>
      </c>
      <c r="F223" s="91">
        <v>220560</v>
      </c>
    </row>
    <row r="224" spans="1:6" ht="35.1" customHeight="1" x14ac:dyDescent="0.25">
      <c r="A224" s="146"/>
      <c r="B224" s="87" t="s">
        <v>36</v>
      </c>
      <c r="C224" s="87" t="s">
        <v>624</v>
      </c>
      <c r="D224" s="87" t="s">
        <v>565</v>
      </c>
      <c r="E224" s="87">
        <v>2023</v>
      </c>
      <c r="F224" s="91">
        <v>227340</v>
      </c>
    </row>
    <row r="225" spans="1:6" ht="35.1" customHeight="1" x14ac:dyDescent="0.25">
      <c r="A225" s="146"/>
      <c r="B225" s="87" t="s">
        <v>501</v>
      </c>
      <c r="C225" s="87" t="s">
        <v>847</v>
      </c>
      <c r="D225" s="87" t="s">
        <v>569</v>
      </c>
      <c r="E225" s="87">
        <v>2023</v>
      </c>
      <c r="F225" s="91">
        <v>931944</v>
      </c>
    </row>
    <row r="226" spans="1:6" ht="35.1" customHeight="1" x14ac:dyDescent="0.25">
      <c r="A226" s="146"/>
      <c r="B226" s="87" t="s">
        <v>501</v>
      </c>
      <c r="C226" s="87" t="s">
        <v>851</v>
      </c>
      <c r="D226" s="87">
        <v>1223</v>
      </c>
      <c r="E226" s="87">
        <v>2024</v>
      </c>
      <c r="F226" s="91">
        <v>1277778</v>
      </c>
    </row>
    <row r="227" spans="1:6" ht="35.1" customHeight="1" x14ac:dyDescent="0.25">
      <c r="A227" s="146"/>
      <c r="B227" s="87" t="s">
        <v>269</v>
      </c>
      <c r="C227" s="87" t="s">
        <v>852</v>
      </c>
      <c r="D227" s="87" t="s">
        <v>562</v>
      </c>
      <c r="E227" s="87">
        <v>2024</v>
      </c>
      <c r="F227" s="91">
        <v>1423999</v>
      </c>
    </row>
    <row r="228" spans="1:6" ht="35.1" customHeight="1" x14ac:dyDescent="0.25">
      <c r="A228" s="146"/>
      <c r="B228" s="87" t="s">
        <v>731</v>
      </c>
      <c r="C228" s="87" t="s">
        <v>853</v>
      </c>
      <c r="D228" s="87" t="s">
        <v>561</v>
      </c>
      <c r="E228" s="87">
        <v>2024</v>
      </c>
      <c r="F228" s="91">
        <v>2189875</v>
      </c>
    </row>
    <row r="229" spans="1:6" ht="35.1" customHeight="1" x14ac:dyDescent="0.25">
      <c r="A229" s="146"/>
      <c r="B229" s="87" t="s">
        <v>256</v>
      </c>
      <c r="C229" s="87" t="s">
        <v>854</v>
      </c>
      <c r="D229" s="87" t="s">
        <v>569</v>
      </c>
      <c r="E229" s="87">
        <v>2023</v>
      </c>
      <c r="F229" s="91">
        <v>1436699</v>
      </c>
    </row>
    <row r="230" spans="1:6" ht="35.1" customHeight="1" x14ac:dyDescent="0.25">
      <c r="A230" s="146"/>
      <c r="B230" s="87" t="s">
        <v>490</v>
      </c>
      <c r="C230" s="87" t="s">
        <v>855</v>
      </c>
      <c r="D230" s="87" t="s">
        <v>569</v>
      </c>
      <c r="E230" s="87">
        <v>2024</v>
      </c>
      <c r="F230" s="91">
        <v>1966560</v>
      </c>
    </row>
    <row r="231" spans="1:6" ht="35.1" customHeight="1" x14ac:dyDescent="0.25">
      <c r="A231" s="146"/>
      <c r="B231" s="87" t="s">
        <v>741</v>
      </c>
      <c r="C231" s="87" t="s">
        <v>856</v>
      </c>
      <c r="D231" s="87" t="s">
        <v>577</v>
      </c>
      <c r="E231" s="87">
        <v>2024</v>
      </c>
      <c r="F231" s="91">
        <v>1304510</v>
      </c>
    </row>
    <row r="232" spans="1:6" ht="35.1" customHeight="1" x14ac:dyDescent="0.25">
      <c r="A232" s="146"/>
      <c r="B232" s="87" t="s">
        <v>848</v>
      </c>
      <c r="C232" s="87" t="s">
        <v>849</v>
      </c>
      <c r="D232" s="87" t="s">
        <v>569</v>
      </c>
      <c r="E232" s="87">
        <v>2024</v>
      </c>
      <c r="F232" s="91">
        <v>667535</v>
      </c>
    </row>
    <row r="233" spans="1:6" ht="35.1" customHeight="1" x14ac:dyDescent="0.25">
      <c r="A233" s="146"/>
      <c r="B233" s="87" t="s">
        <v>857</v>
      </c>
      <c r="C233" s="87" t="s">
        <v>858</v>
      </c>
      <c r="D233" s="87" t="s">
        <v>577</v>
      </c>
      <c r="E233" s="87">
        <v>2024</v>
      </c>
      <c r="F233" s="91">
        <v>2695922</v>
      </c>
    </row>
    <row r="234" spans="1:6" ht="35.1" customHeight="1" x14ac:dyDescent="0.25">
      <c r="A234" s="146"/>
      <c r="B234" s="87" t="s">
        <v>492</v>
      </c>
      <c r="C234" s="87" t="s">
        <v>859</v>
      </c>
      <c r="D234" s="87" t="s">
        <v>569</v>
      </c>
      <c r="E234" s="87">
        <v>2023</v>
      </c>
      <c r="F234" s="91">
        <v>1920293</v>
      </c>
    </row>
    <row r="235" spans="1:6" ht="35.1" customHeight="1" x14ac:dyDescent="0.25">
      <c r="A235" s="146"/>
      <c r="B235" s="87" t="s">
        <v>252</v>
      </c>
      <c r="C235" s="87" t="s">
        <v>861</v>
      </c>
      <c r="D235" s="87" t="s">
        <v>577</v>
      </c>
      <c r="E235" s="87">
        <v>2024</v>
      </c>
      <c r="F235" s="91">
        <v>761968</v>
      </c>
    </row>
    <row r="236" spans="1:6" ht="35.1" customHeight="1" x14ac:dyDescent="0.25">
      <c r="A236" s="146"/>
      <c r="B236" s="87" t="s">
        <v>497</v>
      </c>
      <c r="C236" s="87" t="s">
        <v>862</v>
      </c>
      <c r="D236" s="87" t="s">
        <v>562</v>
      </c>
      <c r="E236" s="87">
        <v>2024</v>
      </c>
      <c r="F236" s="91">
        <v>1085955</v>
      </c>
    </row>
    <row r="237" spans="1:6" ht="35.1" customHeight="1" x14ac:dyDescent="0.25">
      <c r="A237" s="146"/>
      <c r="B237" s="87" t="s">
        <v>254</v>
      </c>
      <c r="C237" s="87" t="s">
        <v>863</v>
      </c>
      <c r="D237" s="87" t="s">
        <v>562</v>
      </c>
      <c r="E237" s="87">
        <v>2023</v>
      </c>
      <c r="F237" s="91">
        <v>1692060</v>
      </c>
    </row>
    <row r="238" spans="1:6" ht="35.1" customHeight="1" x14ac:dyDescent="0.25">
      <c r="A238" s="146"/>
      <c r="B238" s="87" t="s">
        <v>532</v>
      </c>
      <c r="C238" s="87" t="s">
        <v>864</v>
      </c>
      <c r="D238" s="87" t="s">
        <v>562</v>
      </c>
      <c r="E238" s="87">
        <v>2023</v>
      </c>
      <c r="F238" s="91">
        <v>8592020</v>
      </c>
    </row>
    <row r="239" spans="1:6" ht="35.1" customHeight="1" x14ac:dyDescent="0.25">
      <c r="A239" s="146"/>
      <c r="B239" s="87" t="s">
        <v>494</v>
      </c>
      <c r="C239" s="87" t="s">
        <v>860</v>
      </c>
      <c r="D239" s="87" t="s">
        <v>562</v>
      </c>
      <c r="E239" s="87">
        <v>2023</v>
      </c>
      <c r="F239" s="91">
        <v>1107160</v>
      </c>
    </row>
    <row r="240" spans="1:6" ht="35.1" customHeight="1" x14ac:dyDescent="0.25">
      <c r="A240" s="146"/>
      <c r="B240" s="87" t="s">
        <v>509</v>
      </c>
      <c r="C240" s="87" t="s">
        <v>510</v>
      </c>
      <c r="D240" s="87" t="s">
        <v>565</v>
      </c>
      <c r="E240" s="87">
        <v>2024</v>
      </c>
      <c r="F240" s="91">
        <v>21120</v>
      </c>
    </row>
    <row r="241" spans="1:6" ht="35.1" customHeight="1" x14ac:dyDescent="0.25">
      <c r="A241" s="146"/>
      <c r="B241" s="87" t="s">
        <v>519</v>
      </c>
      <c r="C241" s="87" t="s">
        <v>524</v>
      </c>
      <c r="D241" s="87" t="s">
        <v>562</v>
      </c>
      <c r="E241" s="87">
        <v>2024</v>
      </c>
      <c r="F241" s="91">
        <v>77940</v>
      </c>
    </row>
    <row r="242" spans="1:6" ht="35.1" customHeight="1" x14ac:dyDescent="0.25">
      <c r="A242" s="146"/>
      <c r="B242" s="87" t="s">
        <v>245</v>
      </c>
      <c r="C242" s="87" t="s">
        <v>531</v>
      </c>
      <c r="D242" s="87" t="s">
        <v>577</v>
      </c>
      <c r="E242" s="87">
        <v>2024</v>
      </c>
      <c r="F242" s="91">
        <v>47120</v>
      </c>
    </row>
    <row r="243" spans="1:6" ht="35.1" customHeight="1" x14ac:dyDescent="0.25">
      <c r="A243" s="146"/>
      <c r="B243" s="87" t="s">
        <v>245</v>
      </c>
      <c r="C243" s="87" t="s">
        <v>528</v>
      </c>
      <c r="D243" s="87" t="s">
        <v>562</v>
      </c>
      <c r="E243" s="87">
        <v>2024</v>
      </c>
      <c r="F243" s="91">
        <v>70500</v>
      </c>
    </row>
    <row r="244" spans="1:6" ht="35.1" customHeight="1" x14ac:dyDescent="0.25">
      <c r="A244" s="146"/>
      <c r="B244" s="87" t="s">
        <v>734</v>
      </c>
      <c r="C244" s="87" t="s">
        <v>845</v>
      </c>
      <c r="D244" s="87" t="s">
        <v>562</v>
      </c>
      <c r="E244" s="87">
        <v>2023</v>
      </c>
      <c r="F244" s="91">
        <v>991240</v>
      </c>
    </row>
    <row r="245" spans="1:6" ht="35.1" customHeight="1" x14ac:dyDescent="0.25">
      <c r="A245" s="146"/>
      <c r="B245" s="87" t="s">
        <v>734</v>
      </c>
      <c r="C245" s="87" t="s">
        <v>850</v>
      </c>
      <c r="D245" s="87" t="s">
        <v>562</v>
      </c>
      <c r="E245" s="87">
        <v>2024</v>
      </c>
      <c r="F245" s="91">
        <v>846521</v>
      </c>
    </row>
    <row r="246" spans="1:6" ht="35.1" customHeight="1" x14ac:dyDescent="0.25">
      <c r="A246" s="146"/>
      <c r="B246" s="87" t="s">
        <v>739</v>
      </c>
      <c r="C246" s="87" t="s">
        <v>846</v>
      </c>
      <c r="D246" s="87" t="s">
        <v>577</v>
      </c>
      <c r="E246" s="87">
        <v>2023</v>
      </c>
      <c r="F246" s="91">
        <v>1564368</v>
      </c>
    </row>
    <row r="247" spans="1:6" ht="35.1" customHeight="1" x14ac:dyDescent="0.25">
      <c r="A247" s="146"/>
      <c r="B247" s="87" t="s">
        <v>526</v>
      </c>
      <c r="C247" s="87" t="s">
        <v>844</v>
      </c>
      <c r="D247" s="87" t="s">
        <v>562</v>
      </c>
      <c r="E247" s="87">
        <v>2023</v>
      </c>
      <c r="F247" s="91">
        <v>2066822</v>
      </c>
    </row>
    <row r="248" spans="1:6" ht="35.1" customHeight="1" x14ac:dyDescent="0.25">
      <c r="A248" s="146"/>
      <c r="B248" s="87" t="s">
        <v>494</v>
      </c>
      <c r="C248" s="87" t="s">
        <v>500</v>
      </c>
      <c r="D248" s="87" t="s">
        <v>569</v>
      </c>
      <c r="E248" s="87">
        <v>2024</v>
      </c>
      <c r="F248" s="91">
        <v>53408</v>
      </c>
    </row>
    <row r="249" spans="1:6" ht="35.1" customHeight="1" x14ac:dyDescent="0.25">
      <c r="A249" s="146"/>
      <c r="B249" s="87" t="s">
        <v>494</v>
      </c>
      <c r="C249" s="87" t="s">
        <v>512</v>
      </c>
      <c r="D249" s="87" t="s">
        <v>577</v>
      </c>
      <c r="E249" s="87">
        <v>2024</v>
      </c>
      <c r="F249" s="91">
        <v>16920</v>
      </c>
    </row>
    <row r="250" spans="1:6" ht="35.1" customHeight="1" x14ac:dyDescent="0.25">
      <c r="A250" s="146"/>
      <c r="B250" s="87" t="s">
        <v>256</v>
      </c>
      <c r="C250" s="87" t="s">
        <v>514</v>
      </c>
      <c r="D250" s="87" t="s">
        <v>568</v>
      </c>
      <c r="E250" s="87">
        <v>2024</v>
      </c>
      <c r="F250" s="91">
        <v>41755</v>
      </c>
    </row>
    <row r="251" spans="1:6" ht="35.1" customHeight="1" x14ac:dyDescent="0.25">
      <c r="A251" s="146"/>
      <c r="B251" s="87" t="s">
        <v>256</v>
      </c>
      <c r="C251" s="87" t="s">
        <v>534</v>
      </c>
      <c r="D251" s="87" t="s">
        <v>565</v>
      </c>
      <c r="E251" s="87">
        <v>2024</v>
      </c>
      <c r="F251" s="91">
        <v>71870</v>
      </c>
    </row>
    <row r="252" spans="1:6" ht="35.1" customHeight="1" x14ac:dyDescent="0.25">
      <c r="A252" s="146"/>
      <c r="B252" s="87" t="s">
        <v>248</v>
      </c>
      <c r="C252" s="87" t="s">
        <v>518</v>
      </c>
      <c r="D252" s="87" t="s">
        <v>569</v>
      </c>
      <c r="E252" s="87">
        <v>2024</v>
      </c>
      <c r="F252" s="91">
        <v>108343</v>
      </c>
    </row>
    <row r="253" spans="1:6" ht="35.1" customHeight="1" x14ac:dyDescent="0.25">
      <c r="A253" s="146"/>
      <c r="B253" s="87" t="s">
        <v>248</v>
      </c>
      <c r="C253" s="87" t="s">
        <v>625</v>
      </c>
      <c r="D253" s="87" t="s">
        <v>562</v>
      </c>
      <c r="E253" s="87">
        <v>2024</v>
      </c>
      <c r="F253" s="91">
        <v>284416</v>
      </c>
    </row>
    <row r="254" spans="1:6" ht="35.1" customHeight="1" x14ac:dyDescent="0.25">
      <c r="A254" s="146"/>
      <c r="B254" s="87" t="s">
        <v>488</v>
      </c>
      <c r="C254" s="87" t="s">
        <v>506</v>
      </c>
      <c r="D254" s="87" t="s">
        <v>569</v>
      </c>
      <c r="E254" s="87">
        <v>2024</v>
      </c>
      <c r="F254" s="91">
        <v>66492</v>
      </c>
    </row>
    <row r="255" spans="1:6" ht="35.1" customHeight="1" x14ac:dyDescent="0.25">
      <c r="A255" s="146"/>
      <c r="B255" s="87" t="s">
        <v>488</v>
      </c>
      <c r="C255" s="87" t="s">
        <v>489</v>
      </c>
      <c r="D255" s="87" t="s">
        <v>565</v>
      </c>
      <c r="E255" s="87">
        <v>2024</v>
      </c>
      <c r="F255" s="91">
        <v>12357</v>
      </c>
    </row>
    <row r="256" spans="1:6" ht="35.1" customHeight="1" x14ac:dyDescent="0.25">
      <c r="A256" s="146"/>
      <c r="B256" s="87" t="s">
        <v>488</v>
      </c>
      <c r="C256" s="87" t="s">
        <v>521</v>
      </c>
      <c r="D256" s="87" t="s">
        <v>562</v>
      </c>
      <c r="E256" s="87">
        <v>2024</v>
      </c>
      <c r="F256" s="91">
        <v>51960</v>
      </c>
    </row>
    <row r="257" spans="1:6" ht="35.1" customHeight="1" x14ac:dyDescent="0.25">
      <c r="A257" s="146"/>
      <c r="B257" s="87" t="s">
        <v>497</v>
      </c>
      <c r="C257" s="87" t="s">
        <v>523</v>
      </c>
      <c r="D257" s="87" t="s">
        <v>561</v>
      </c>
      <c r="E257" s="87">
        <v>2024</v>
      </c>
      <c r="F257" s="91">
        <v>69048</v>
      </c>
    </row>
    <row r="258" spans="1:6" ht="35.1" customHeight="1" x14ac:dyDescent="0.25">
      <c r="A258" s="146"/>
      <c r="B258" s="87" t="s">
        <v>252</v>
      </c>
      <c r="C258" s="87" t="s">
        <v>511</v>
      </c>
      <c r="D258" s="87" t="s">
        <v>562</v>
      </c>
      <c r="E258" s="87">
        <v>2024</v>
      </c>
      <c r="F258" s="91">
        <v>41440</v>
      </c>
    </row>
    <row r="259" spans="1:6" ht="35.1" customHeight="1" x14ac:dyDescent="0.25">
      <c r="A259" s="146"/>
      <c r="B259" s="87" t="s">
        <v>486</v>
      </c>
      <c r="C259" s="87" t="s">
        <v>626</v>
      </c>
      <c r="D259" s="87" t="s">
        <v>562</v>
      </c>
      <c r="E259" s="87">
        <v>2024</v>
      </c>
      <c r="F259" s="91">
        <v>273909</v>
      </c>
    </row>
    <row r="260" spans="1:6" ht="35.1" customHeight="1" x14ac:dyDescent="0.25">
      <c r="A260" s="146"/>
      <c r="B260" s="87" t="s">
        <v>254</v>
      </c>
      <c r="C260" s="87" t="s">
        <v>525</v>
      </c>
      <c r="D260" s="87" t="s">
        <v>569</v>
      </c>
      <c r="E260" s="87">
        <v>2024</v>
      </c>
      <c r="F260" s="91">
        <v>164225</v>
      </c>
    </row>
    <row r="261" spans="1:6" ht="35.1" customHeight="1" x14ac:dyDescent="0.25">
      <c r="A261" s="146"/>
      <c r="B261" s="87" t="s">
        <v>515</v>
      </c>
      <c r="C261" s="87" t="s">
        <v>516</v>
      </c>
      <c r="D261" s="87" t="s">
        <v>562</v>
      </c>
      <c r="E261" s="87">
        <v>2024</v>
      </c>
      <c r="F261" s="91">
        <v>63480</v>
      </c>
    </row>
    <row r="262" spans="1:6" ht="35.1" customHeight="1" x14ac:dyDescent="0.25">
      <c r="A262" s="146"/>
      <c r="B262" s="87" t="s">
        <v>503</v>
      </c>
      <c r="C262" s="87" t="s">
        <v>504</v>
      </c>
      <c r="D262" s="87" t="s">
        <v>562</v>
      </c>
      <c r="E262" s="87">
        <v>2024</v>
      </c>
      <c r="F262" s="91">
        <v>64438</v>
      </c>
    </row>
    <row r="263" spans="1:6" ht="35.1" customHeight="1" x14ac:dyDescent="0.25">
      <c r="A263" s="146"/>
      <c r="B263" s="87" t="s">
        <v>254</v>
      </c>
      <c r="C263" s="87" t="s">
        <v>535</v>
      </c>
      <c r="D263" s="87" t="s">
        <v>562</v>
      </c>
      <c r="E263" s="87">
        <v>2024</v>
      </c>
      <c r="F263" s="91">
        <v>103920</v>
      </c>
    </row>
    <row r="264" spans="1:6" ht="35.1" customHeight="1" x14ac:dyDescent="0.25">
      <c r="A264" s="146"/>
      <c r="B264" s="87" t="s">
        <v>537</v>
      </c>
      <c r="C264" s="87" t="s">
        <v>538</v>
      </c>
      <c r="D264" s="87" t="s">
        <v>577</v>
      </c>
      <c r="E264" s="87">
        <v>2024</v>
      </c>
      <c r="F264" s="91">
        <v>23440</v>
      </c>
    </row>
    <row r="265" spans="1:6" ht="35.1" customHeight="1" x14ac:dyDescent="0.25">
      <c r="A265" s="146"/>
      <c r="B265" s="87" t="s">
        <v>492</v>
      </c>
      <c r="C265" s="87" t="s">
        <v>493</v>
      </c>
      <c r="D265" s="87" t="s">
        <v>569</v>
      </c>
      <c r="E265" s="87">
        <v>2024</v>
      </c>
      <c r="F265" s="91">
        <v>16823</v>
      </c>
    </row>
    <row r="266" spans="1:6" ht="35.1" customHeight="1" x14ac:dyDescent="0.25">
      <c r="A266" s="146"/>
      <c r="B266" s="87" t="s">
        <v>526</v>
      </c>
      <c r="C266" s="87" t="s">
        <v>527</v>
      </c>
      <c r="D266" s="87" t="s">
        <v>577</v>
      </c>
      <c r="E266" s="87">
        <v>2024</v>
      </c>
      <c r="F266" s="91">
        <v>70200</v>
      </c>
    </row>
    <row r="267" spans="1:6" ht="35.1" customHeight="1" x14ac:dyDescent="0.25">
      <c r="A267" s="146"/>
      <c r="B267" s="87" t="s">
        <v>275</v>
      </c>
      <c r="C267" s="87" t="s">
        <v>627</v>
      </c>
      <c r="D267" s="87" t="s">
        <v>569</v>
      </c>
      <c r="E267" s="87">
        <v>2024</v>
      </c>
      <c r="F267" s="91">
        <v>266746</v>
      </c>
    </row>
    <row r="268" spans="1:6" ht="35.1" customHeight="1" x14ac:dyDescent="0.25">
      <c r="A268" s="146"/>
      <c r="B268" s="87" t="s">
        <v>497</v>
      </c>
      <c r="C268" s="87" t="s">
        <v>738</v>
      </c>
      <c r="D268" s="87" t="s">
        <v>569</v>
      </c>
      <c r="E268" s="87">
        <v>2023</v>
      </c>
      <c r="F268" s="91">
        <v>513977</v>
      </c>
    </row>
    <row r="269" spans="1:6" ht="35.1" customHeight="1" x14ac:dyDescent="0.25">
      <c r="A269" s="146"/>
      <c r="B269" s="87" t="s">
        <v>254</v>
      </c>
      <c r="C269" s="87" t="s">
        <v>737</v>
      </c>
      <c r="D269" s="87" t="s">
        <v>569</v>
      </c>
      <c r="E269" s="87">
        <v>2023</v>
      </c>
      <c r="F269" s="91">
        <v>789106</v>
      </c>
    </row>
    <row r="270" spans="1:6" ht="35.1" customHeight="1" x14ac:dyDescent="0.25">
      <c r="A270" s="146"/>
      <c r="B270" s="87" t="s">
        <v>495</v>
      </c>
      <c r="C270" s="87" t="s">
        <v>496</v>
      </c>
      <c r="D270" s="87" t="s">
        <v>568</v>
      </c>
      <c r="E270" s="87">
        <v>2024</v>
      </c>
      <c r="F270" s="91">
        <v>29073</v>
      </c>
    </row>
    <row r="271" spans="1:6" ht="35.1" customHeight="1" x14ac:dyDescent="0.25">
      <c r="A271" s="146"/>
      <c r="B271" s="87" t="s">
        <v>731</v>
      </c>
      <c r="C271" s="87" t="s">
        <v>732</v>
      </c>
      <c r="D271" s="87" t="s">
        <v>561</v>
      </c>
      <c r="E271" s="87">
        <v>2023</v>
      </c>
      <c r="F271" s="91">
        <v>501718</v>
      </c>
    </row>
    <row r="272" spans="1:6" ht="35.1" customHeight="1" x14ac:dyDescent="0.25">
      <c r="A272" s="146"/>
      <c r="B272" s="87" t="s">
        <v>741</v>
      </c>
      <c r="C272" s="87" t="s">
        <v>742</v>
      </c>
      <c r="D272" s="87" t="s">
        <v>562</v>
      </c>
      <c r="E272" s="87">
        <v>2024</v>
      </c>
      <c r="F272" s="91">
        <v>357314</v>
      </c>
    </row>
    <row r="273" spans="1:6" ht="35.1" customHeight="1" x14ac:dyDescent="0.25">
      <c r="A273" s="146"/>
      <c r="B273" s="87" t="s">
        <v>275</v>
      </c>
      <c r="C273" s="87" t="s">
        <v>736</v>
      </c>
      <c r="D273" s="87" t="s">
        <v>577</v>
      </c>
      <c r="E273" s="87">
        <v>2023</v>
      </c>
      <c r="F273" s="91">
        <v>988210</v>
      </c>
    </row>
    <row r="274" spans="1:6" ht="35.1" customHeight="1" x14ac:dyDescent="0.25">
      <c r="A274" s="146"/>
      <c r="B274" s="87" t="s">
        <v>739</v>
      </c>
      <c r="C274" s="87" t="s">
        <v>740</v>
      </c>
      <c r="D274" s="87" t="s">
        <v>565</v>
      </c>
      <c r="E274" s="87">
        <v>2023</v>
      </c>
      <c r="F274" s="91">
        <v>801060</v>
      </c>
    </row>
    <row r="275" spans="1:6" ht="35.1" customHeight="1" x14ac:dyDescent="0.25">
      <c r="A275" s="146"/>
      <c r="B275" s="87" t="s">
        <v>734</v>
      </c>
      <c r="C275" s="87" t="s">
        <v>735</v>
      </c>
      <c r="D275" s="87" t="s">
        <v>577</v>
      </c>
      <c r="E275" s="87">
        <v>2023</v>
      </c>
      <c r="F275" s="91">
        <v>866722</v>
      </c>
    </row>
    <row r="276" spans="1:6" ht="35.1" customHeight="1" x14ac:dyDescent="0.25">
      <c r="A276" s="146"/>
      <c r="B276" s="87" t="s">
        <v>509</v>
      </c>
      <c r="C276" s="87" t="s">
        <v>733</v>
      </c>
      <c r="D276" s="87" t="s">
        <v>562</v>
      </c>
      <c r="E276" s="87">
        <v>2023</v>
      </c>
      <c r="F276" s="91">
        <v>781140</v>
      </c>
    </row>
    <row r="277" spans="1:6" ht="35.1" customHeight="1" x14ac:dyDescent="0.25">
      <c r="A277" s="146"/>
      <c r="B277" s="87" t="s">
        <v>490</v>
      </c>
      <c r="C277" s="87" t="s">
        <v>499</v>
      </c>
      <c r="D277" s="87" t="s">
        <v>562</v>
      </c>
      <c r="E277" s="87">
        <v>2024</v>
      </c>
      <c r="F277" s="91">
        <v>17880</v>
      </c>
    </row>
    <row r="278" spans="1:6" ht="35.1" customHeight="1" x14ac:dyDescent="0.25">
      <c r="A278" s="146"/>
      <c r="B278" s="87" t="s">
        <v>729</v>
      </c>
      <c r="C278" s="87" t="s">
        <v>730</v>
      </c>
      <c r="D278" s="87" t="s">
        <v>577</v>
      </c>
      <c r="E278" s="87">
        <v>2023</v>
      </c>
      <c r="F278" s="91">
        <v>610260</v>
      </c>
    </row>
    <row r="279" spans="1:6" ht="35.1" customHeight="1" x14ac:dyDescent="0.25">
      <c r="A279" s="146"/>
      <c r="B279" s="87" t="s">
        <v>488</v>
      </c>
      <c r="C279" s="87" t="s">
        <v>728</v>
      </c>
      <c r="D279" s="87" t="s">
        <v>569</v>
      </c>
      <c r="E279" s="87">
        <v>2023</v>
      </c>
      <c r="F279" s="91">
        <v>457279</v>
      </c>
    </row>
    <row r="280" spans="1:6" ht="35.1" customHeight="1" x14ac:dyDescent="0.25">
      <c r="A280" s="146"/>
      <c r="B280" s="87" t="s">
        <v>490</v>
      </c>
      <c r="C280" s="87" t="s">
        <v>491</v>
      </c>
      <c r="D280" s="87" t="s">
        <v>568</v>
      </c>
      <c r="E280" s="87">
        <v>2024</v>
      </c>
      <c r="F280" s="91">
        <v>15704</v>
      </c>
    </row>
    <row r="281" spans="1:6" ht="35.1" customHeight="1" x14ac:dyDescent="0.25">
      <c r="A281" s="146"/>
      <c r="B281" s="87" t="s">
        <v>497</v>
      </c>
      <c r="C281" s="87" t="s">
        <v>498</v>
      </c>
      <c r="D281" s="87" t="s">
        <v>569</v>
      </c>
      <c r="E281" s="87">
        <v>2024</v>
      </c>
      <c r="F281" s="91">
        <v>34815</v>
      </c>
    </row>
    <row r="282" spans="1:6" ht="35.1" customHeight="1" x14ac:dyDescent="0.25">
      <c r="A282" s="143"/>
      <c r="B282" s="87" t="s">
        <v>532</v>
      </c>
      <c r="C282" s="87" t="s">
        <v>533</v>
      </c>
      <c r="D282" s="87" t="s">
        <v>562</v>
      </c>
      <c r="E282" s="87">
        <v>2024</v>
      </c>
      <c r="F282" s="91">
        <v>95060</v>
      </c>
    </row>
    <row r="283" spans="1:6" ht="35.1" customHeight="1" x14ac:dyDescent="0.25">
      <c r="A283" s="159" t="s">
        <v>3</v>
      </c>
      <c r="B283" s="160"/>
      <c r="C283" s="160"/>
      <c r="D283" s="160"/>
      <c r="E283" s="161"/>
      <c r="F283" s="92">
        <f>SUM(F200:F282)</f>
        <v>46482048</v>
      </c>
    </row>
    <row r="284" spans="1:6" ht="35.1" customHeight="1" x14ac:dyDescent="0.25">
      <c r="A284" s="150" t="s">
        <v>37</v>
      </c>
      <c r="B284" s="87" t="s">
        <v>286</v>
      </c>
      <c r="C284" s="87" t="s">
        <v>455</v>
      </c>
      <c r="D284" s="87" t="s">
        <v>561</v>
      </c>
      <c r="E284" s="87">
        <v>2024</v>
      </c>
      <c r="F284" s="91">
        <v>117568</v>
      </c>
    </row>
    <row r="285" spans="1:6" ht="35.1" customHeight="1" x14ac:dyDescent="0.25">
      <c r="A285" s="150"/>
      <c r="B285" s="87" t="s">
        <v>297</v>
      </c>
      <c r="C285" s="87" t="s">
        <v>456</v>
      </c>
      <c r="D285" s="87" t="s">
        <v>561</v>
      </c>
      <c r="E285" s="87">
        <v>2024</v>
      </c>
      <c r="F285" s="91">
        <v>215981</v>
      </c>
    </row>
    <row r="286" spans="1:6" ht="35.1" customHeight="1" x14ac:dyDescent="0.25">
      <c r="A286" s="150"/>
      <c r="B286" s="87" t="s">
        <v>286</v>
      </c>
      <c r="C286" s="87" t="s">
        <v>807</v>
      </c>
      <c r="D286" s="87" t="s">
        <v>561</v>
      </c>
      <c r="E286" s="87">
        <v>2023</v>
      </c>
      <c r="F286" s="91">
        <v>2139008</v>
      </c>
    </row>
    <row r="287" spans="1:6" ht="35.1" customHeight="1" x14ac:dyDescent="0.25">
      <c r="A287" s="150"/>
      <c r="B287" s="87" t="s">
        <v>786</v>
      </c>
      <c r="C287" s="87" t="s">
        <v>808</v>
      </c>
      <c r="D287" s="87" t="s">
        <v>561</v>
      </c>
      <c r="E287" s="87">
        <v>2023</v>
      </c>
      <c r="F287" s="91">
        <v>2571668</v>
      </c>
    </row>
    <row r="288" spans="1:6" ht="35.1" customHeight="1" x14ac:dyDescent="0.25">
      <c r="A288" s="150"/>
      <c r="B288" s="87" t="s">
        <v>288</v>
      </c>
      <c r="C288" s="87" t="s">
        <v>743</v>
      </c>
      <c r="D288" s="87" t="s">
        <v>561</v>
      </c>
      <c r="E288" s="87">
        <v>2023</v>
      </c>
      <c r="F288" s="91">
        <v>983460</v>
      </c>
    </row>
    <row r="289" spans="1:6" ht="35.1" customHeight="1" x14ac:dyDescent="0.25">
      <c r="A289" s="150"/>
      <c r="B289" s="87" t="s">
        <v>38</v>
      </c>
      <c r="C289" s="87" t="s">
        <v>809</v>
      </c>
      <c r="D289" s="87" t="s">
        <v>562</v>
      </c>
      <c r="E289" s="87">
        <v>2023</v>
      </c>
      <c r="F289" s="91">
        <v>5782588</v>
      </c>
    </row>
    <row r="290" spans="1:6" ht="35.1" customHeight="1" x14ac:dyDescent="0.25">
      <c r="A290" s="150"/>
      <c r="B290" s="87" t="s">
        <v>290</v>
      </c>
      <c r="C290" s="87" t="s">
        <v>810</v>
      </c>
      <c r="D290" s="87" t="s">
        <v>569</v>
      </c>
      <c r="E290" s="87">
        <v>2023</v>
      </c>
      <c r="F290" s="91">
        <v>4630432</v>
      </c>
    </row>
    <row r="291" spans="1:6" ht="35.1" customHeight="1" x14ac:dyDescent="0.25">
      <c r="A291" s="150"/>
      <c r="B291" s="87" t="s">
        <v>38</v>
      </c>
      <c r="C291" s="87" t="s">
        <v>824</v>
      </c>
      <c r="D291" s="87" t="s">
        <v>569</v>
      </c>
      <c r="E291" s="87">
        <v>2023</v>
      </c>
      <c r="F291" s="91">
        <v>2239728</v>
      </c>
    </row>
    <row r="292" spans="1:6" ht="35.1" customHeight="1" x14ac:dyDescent="0.25">
      <c r="A292" s="150"/>
      <c r="B292" s="87" t="s">
        <v>297</v>
      </c>
      <c r="C292" s="87" t="s">
        <v>811</v>
      </c>
      <c r="D292" s="87" t="s">
        <v>577</v>
      </c>
      <c r="E292" s="87">
        <v>2023</v>
      </c>
      <c r="F292" s="91">
        <v>5541424</v>
      </c>
    </row>
    <row r="293" spans="1:6" ht="35.1" customHeight="1" x14ac:dyDescent="0.25">
      <c r="A293" s="150"/>
      <c r="B293" s="87" t="s">
        <v>288</v>
      </c>
      <c r="C293" s="87" t="s">
        <v>628</v>
      </c>
      <c r="D293" s="87" t="s">
        <v>561</v>
      </c>
      <c r="E293" s="87">
        <v>2024</v>
      </c>
      <c r="F293" s="91">
        <v>311774</v>
      </c>
    </row>
    <row r="294" spans="1:6" ht="35.1" customHeight="1" x14ac:dyDescent="0.25">
      <c r="A294" s="150" t="s">
        <v>3</v>
      </c>
      <c r="B294" s="151"/>
      <c r="C294" s="151"/>
      <c r="D294" s="151"/>
      <c r="E294" s="151"/>
      <c r="F294" s="92">
        <f>SUM(F284:F293)</f>
        <v>24533631</v>
      </c>
    </row>
    <row r="295" spans="1:6" ht="35.1" customHeight="1" x14ac:dyDescent="0.25">
      <c r="A295" s="150" t="s">
        <v>450</v>
      </c>
      <c r="B295" s="87" t="s">
        <v>451</v>
      </c>
      <c r="C295" s="87" t="s">
        <v>452</v>
      </c>
      <c r="D295" s="87" t="s">
        <v>565</v>
      </c>
      <c r="E295" s="87">
        <v>2024</v>
      </c>
      <c r="F295" s="91">
        <v>66578</v>
      </c>
    </row>
    <row r="296" spans="1:6" ht="35.1" customHeight="1" x14ac:dyDescent="0.25">
      <c r="A296" s="150"/>
      <c r="B296" s="87" t="s">
        <v>453</v>
      </c>
      <c r="C296" s="87" t="s">
        <v>744</v>
      </c>
      <c r="D296" s="87" t="s">
        <v>568</v>
      </c>
      <c r="E296" s="87">
        <v>2024</v>
      </c>
      <c r="F296" s="91">
        <v>790169</v>
      </c>
    </row>
    <row r="297" spans="1:6" ht="35.1" customHeight="1" x14ac:dyDescent="0.25">
      <c r="A297" s="150"/>
      <c r="B297" s="87" t="s">
        <v>453</v>
      </c>
      <c r="C297" s="87" t="s">
        <v>454</v>
      </c>
      <c r="D297" s="87" t="s">
        <v>562</v>
      </c>
      <c r="E297" s="87">
        <v>2024</v>
      </c>
      <c r="F297" s="91">
        <v>140564</v>
      </c>
    </row>
    <row r="298" spans="1:6" ht="35.1" customHeight="1" x14ac:dyDescent="0.25">
      <c r="A298" s="150" t="s">
        <v>3</v>
      </c>
      <c r="B298" s="151"/>
      <c r="C298" s="151"/>
      <c r="D298" s="151"/>
      <c r="E298" s="151"/>
      <c r="F298" s="92">
        <f>SUM(F295:F297)</f>
        <v>997311</v>
      </c>
    </row>
    <row r="299" spans="1:6" ht="35.1" customHeight="1" x14ac:dyDescent="0.25">
      <c r="A299" s="68" t="s">
        <v>70</v>
      </c>
      <c r="B299" s="87" t="s">
        <v>71</v>
      </c>
      <c r="C299" s="87" t="s">
        <v>745</v>
      </c>
      <c r="D299" s="87" t="s">
        <v>562</v>
      </c>
      <c r="E299" s="87">
        <v>2023</v>
      </c>
      <c r="F299" s="91">
        <v>1328206</v>
      </c>
    </row>
    <row r="300" spans="1:6" ht="35.1" customHeight="1" x14ac:dyDescent="0.25">
      <c r="A300" s="150" t="s">
        <v>3</v>
      </c>
      <c r="B300" s="151"/>
      <c r="C300" s="151"/>
      <c r="D300" s="151"/>
      <c r="E300" s="151"/>
      <c r="F300" s="92">
        <v>1328206</v>
      </c>
    </row>
    <row r="301" spans="1:6" ht="35.1" customHeight="1" x14ac:dyDescent="0.25">
      <c r="A301" s="150" t="s">
        <v>5</v>
      </c>
      <c r="B301" s="87" t="s">
        <v>445</v>
      </c>
      <c r="C301" s="87" t="s">
        <v>449</v>
      </c>
      <c r="D301" s="87" t="s">
        <v>569</v>
      </c>
      <c r="E301" s="87">
        <v>2023</v>
      </c>
      <c r="F301" s="91">
        <v>248022</v>
      </c>
    </row>
    <row r="302" spans="1:6" ht="35.1" customHeight="1" x14ac:dyDescent="0.25">
      <c r="A302" s="150"/>
      <c r="B302" s="87" t="s">
        <v>444</v>
      </c>
      <c r="C302" s="87" t="s">
        <v>447</v>
      </c>
      <c r="D302" s="87" t="s">
        <v>577</v>
      </c>
      <c r="E302" s="87">
        <v>2024</v>
      </c>
      <c r="F302" s="91">
        <v>25980</v>
      </c>
    </row>
    <row r="303" spans="1:6" ht="35.1" customHeight="1" x14ac:dyDescent="0.25">
      <c r="A303" s="150"/>
      <c r="B303" s="87" t="s">
        <v>445</v>
      </c>
      <c r="C303" s="87" t="s">
        <v>746</v>
      </c>
      <c r="D303" s="87" t="s">
        <v>568</v>
      </c>
      <c r="E303" s="87">
        <v>2023</v>
      </c>
      <c r="F303" s="91">
        <v>829671</v>
      </c>
    </row>
    <row r="304" spans="1:6" ht="35.1" customHeight="1" x14ac:dyDescent="0.25">
      <c r="A304" s="150"/>
      <c r="B304" s="87" t="s">
        <v>445</v>
      </c>
      <c r="C304" s="87" t="s">
        <v>446</v>
      </c>
      <c r="D304" s="87" t="s">
        <v>565</v>
      </c>
      <c r="E304" s="87">
        <v>2024</v>
      </c>
      <c r="F304" s="91">
        <v>15800</v>
      </c>
    </row>
    <row r="305" spans="1:6" ht="35.1" customHeight="1" x14ac:dyDescent="0.25">
      <c r="A305" s="150"/>
      <c r="B305" s="87" t="s">
        <v>445</v>
      </c>
      <c r="C305" s="87" t="s">
        <v>448</v>
      </c>
      <c r="D305" s="87" t="s">
        <v>569</v>
      </c>
      <c r="E305" s="87">
        <v>2024</v>
      </c>
      <c r="F305" s="91">
        <v>165779</v>
      </c>
    </row>
    <row r="306" spans="1:6" ht="35.1" customHeight="1" x14ac:dyDescent="0.25">
      <c r="A306" s="150" t="s">
        <v>3</v>
      </c>
      <c r="B306" s="151"/>
      <c r="C306" s="151"/>
      <c r="D306" s="151"/>
      <c r="E306" s="151"/>
      <c r="F306" s="92">
        <f>SUM(F301:F305)</f>
        <v>1285252</v>
      </c>
    </row>
    <row r="307" spans="1:6" ht="35.1" customHeight="1" x14ac:dyDescent="0.25">
      <c r="A307" s="150" t="s">
        <v>11</v>
      </c>
      <c r="B307" s="87" t="s">
        <v>301</v>
      </c>
      <c r="C307" s="87" t="s">
        <v>441</v>
      </c>
      <c r="D307" s="87" t="s">
        <v>568</v>
      </c>
      <c r="E307" s="87">
        <v>2022</v>
      </c>
      <c r="F307" s="91">
        <v>46000</v>
      </c>
    </row>
    <row r="308" spans="1:6" ht="35.1" customHeight="1" x14ac:dyDescent="0.25">
      <c r="A308" s="150"/>
      <c r="B308" s="87" t="s">
        <v>39</v>
      </c>
      <c r="C308" s="87" t="s">
        <v>438</v>
      </c>
      <c r="D308" s="87" t="s">
        <v>565</v>
      </c>
      <c r="E308" s="87">
        <v>2022</v>
      </c>
      <c r="F308" s="91">
        <v>25980</v>
      </c>
    </row>
    <row r="309" spans="1:6" ht="35.1" customHeight="1" x14ac:dyDescent="0.25">
      <c r="A309" s="150"/>
      <c r="B309" s="87" t="s">
        <v>305</v>
      </c>
      <c r="C309" s="87" t="s">
        <v>629</v>
      </c>
      <c r="D309" s="87" t="s">
        <v>562</v>
      </c>
      <c r="E309" s="87">
        <v>2023</v>
      </c>
      <c r="F309" s="91">
        <v>191157</v>
      </c>
    </row>
    <row r="310" spans="1:6" ht="35.1" customHeight="1" x14ac:dyDescent="0.25">
      <c r="A310" s="150"/>
      <c r="B310" s="87" t="s">
        <v>305</v>
      </c>
      <c r="C310" s="87" t="s">
        <v>440</v>
      </c>
      <c r="D310" s="87" t="s">
        <v>562</v>
      </c>
      <c r="E310" s="87">
        <v>2024</v>
      </c>
      <c r="F310" s="91">
        <v>21460</v>
      </c>
    </row>
    <row r="311" spans="1:6" ht="35.1" customHeight="1" x14ac:dyDescent="0.25">
      <c r="A311" s="150"/>
      <c r="B311" s="87" t="s">
        <v>301</v>
      </c>
      <c r="C311" s="87" t="s">
        <v>827</v>
      </c>
      <c r="D311" s="87" t="s">
        <v>569</v>
      </c>
      <c r="E311" s="87">
        <v>2023</v>
      </c>
      <c r="F311" s="91">
        <v>1550661</v>
      </c>
    </row>
    <row r="312" spans="1:6" ht="35.1" customHeight="1" x14ac:dyDescent="0.25">
      <c r="A312" s="150"/>
      <c r="B312" s="87" t="s">
        <v>39</v>
      </c>
      <c r="C312" s="87" t="s">
        <v>828</v>
      </c>
      <c r="D312" s="87" t="s">
        <v>568</v>
      </c>
      <c r="E312" s="87">
        <v>2023</v>
      </c>
      <c r="F312" s="91">
        <v>991569</v>
      </c>
    </row>
    <row r="313" spans="1:6" ht="35.1" customHeight="1" x14ac:dyDescent="0.25">
      <c r="A313" s="150"/>
      <c r="B313" s="87" t="s">
        <v>39</v>
      </c>
      <c r="C313" s="87" t="s">
        <v>829</v>
      </c>
      <c r="D313" s="87" t="s">
        <v>565</v>
      </c>
      <c r="E313" s="87">
        <v>2023</v>
      </c>
      <c r="F313" s="91">
        <v>1743348</v>
      </c>
    </row>
    <row r="314" spans="1:6" ht="35.1" customHeight="1" x14ac:dyDescent="0.25">
      <c r="A314" s="150"/>
      <c r="B314" s="87" t="s">
        <v>301</v>
      </c>
      <c r="C314" s="87" t="s">
        <v>830</v>
      </c>
      <c r="D314" s="87" t="s">
        <v>562</v>
      </c>
      <c r="E314" s="87">
        <v>2023</v>
      </c>
      <c r="F314" s="91">
        <v>7047655</v>
      </c>
    </row>
    <row r="315" spans="1:6" ht="35.1" customHeight="1" x14ac:dyDescent="0.25">
      <c r="A315" s="150"/>
      <c r="B315" s="87" t="s">
        <v>39</v>
      </c>
      <c r="C315" s="87" t="s">
        <v>835</v>
      </c>
      <c r="D315" s="87" t="s">
        <v>569</v>
      </c>
      <c r="E315" s="87">
        <v>2024</v>
      </c>
      <c r="F315" s="91">
        <v>722070</v>
      </c>
    </row>
    <row r="316" spans="1:6" ht="35.1" customHeight="1" x14ac:dyDescent="0.25">
      <c r="A316" s="150"/>
      <c r="B316" s="87" t="s">
        <v>305</v>
      </c>
      <c r="C316" s="87" t="s">
        <v>443</v>
      </c>
      <c r="D316" s="87" t="s">
        <v>569</v>
      </c>
      <c r="E316" s="87">
        <v>2024</v>
      </c>
      <c r="F316" s="91">
        <v>200050</v>
      </c>
    </row>
    <row r="317" spans="1:6" ht="35.1" customHeight="1" x14ac:dyDescent="0.25">
      <c r="A317" s="150"/>
      <c r="B317" s="87" t="s">
        <v>301</v>
      </c>
      <c r="C317" s="87" t="s">
        <v>833</v>
      </c>
      <c r="D317" s="87" t="s">
        <v>569</v>
      </c>
      <c r="E317" s="87">
        <v>2024</v>
      </c>
      <c r="F317" s="91">
        <v>807415</v>
      </c>
    </row>
    <row r="318" spans="1:6" ht="35.1" customHeight="1" x14ac:dyDescent="0.25">
      <c r="A318" s="150"/>
      <c r="B318" s="87" t="s">
        <v>307</v>
      </c>
      <c r="C318" s="87" t="s">
        <v>439</v>
      </c>
      <c r="D318" s="87" t="s">
        <v>577</v>
      </c>
      <c r="E318" s="87">
        <v>2024</v>
      </c>
      <c r="F318" s="91">
        <v>22900</v>
      </c>
    </row>
    <row r="319" spans="1:6" ht="35.1" customHeight="1" x14ac:dyDescent="0.25">
      <c r="A319" s="150"/>
      <c r="B319" s="87" t="s">
        <v>305</v>
      </c>
      <c r="C319" s="87" t="s">
        <v>831</v>
      </c>
      <c r="D319" s="87" t="s">
        <v>569</v>
      </c>
      <c r="E319" s="87">
        <v>2023</v>
      </c>
      <c r="F319" s="91">
        <v>1094237</v>
      </c>
    </row>
    <row r="320" spans="1:6" ht="35.1" customHeight="1" x14ac:dyDescent="0.25">
      <c r="A320" s="150"/>
      <c r="B320" s="87" t="s">
        <v>307</v>
      </c>
      <c r="C320" s="87" t="s">
        <v>834</v>
      </c>
      <c r="D320" s="87" t="s">
        <v>568</v>
      </c>
      <c r="E320" s="87">
        <v>2024</v>
      </c>
      <c r="F320" s="91">
        <v>654509</v>
      </c>
    </row>
    <row r="321" spans="1:6" ht="35.1" customHeight="1" x14ac:dyDescent="0.25">
      <c r="A321" s="150"/>
      <c r="B321" s="87" t="s">
        <v>301</v>
      </c>
      <c r="C321" s="87" t="s">
        <v>832</v>
      </c>
      <c r="D321" s="87" t="s">
        <v>565</v>
      </c>
      <c r="E321" s="87">
        <v>2023</v>
      </c>
      <c r="F321" s="91">
        <v>3951818</v>
      </c>
    </row>
    <row r="322" spans="1:6" ht="35.1" customHeight="1" x14ac:dyDescent="0.25">
      <c r="A322" s="150"/>
      <c r="B322" s="87" t="s">
        <v>301</v>
      </c>
      <c r="C322" s="87" t="s">
        <v>747</v>
      </c>
      <c r="D322" s="87" t="s">
        <v>568</v>
      </c>
      <c r="E322" s="87">
        <v>2024</v>
      </c>
      <c r="F322" s="91">
        <v>573334</v>
      </c>
    </row>
    <row r="323" spans="1:6" ht="35.1" customHeight="1" x14ac:dyDescent="0.25">
      <c r="A323" s="150"/>
      <c r="B323" s="87" t="s">
        <v>39</v>
      </c>
      <c r="C323" s="87" t="s">
        <v>630</v>
      </c>
      <c r="D323" s="87" t="s">
        <v>565</v>
      </c>
      <c r="E323" s="87">
        <v>2024</v>
      </c>
      <c r="F323" s="91">
        <v>254732</v>
      </c>
    </row>
    <row r="324" spans="1:6" ht="35.1" customHeight="1" x14ac:dyDescent="0.25">
      <c r="A324" s="150"/>
      <c r="B324" s="87" t="s">
        <v>39</v>
      </c>
      <c r="C324" s="87" t="s">
        <v>442</v>
      </c>
      <c r="D324" s="87" t="s">
        <v>568</v>
      </c>
      <c r="E324" s="87">
        <v>2024</v>
      </c>
      <c r="F324" s="91">
        <v>77940</v>
      </c>
    </row>
    <row r="325" spans="1:6" ht="35.1" customHeight="1" x14ac:dyDescent="0.25">
      <c r="A325" s="150" t="s">
        <v>3</v>
      </c>
      <c r="B325" s="151"/>
      <c r="C325" s="151"/>
      <c r="D325" s="151"/>
      <c r="E325" s="151"/>
      <c r="F325" s="92">
        <f>SUM(F307:F324)</f>
        <v>19976835</v>
      </c>
    </row>
    <row r="326" spans="1:6" ht="35.1" customHeight="1" x14ac:dyDescent="0.25">
      <c r="A326" s="68" t="s">
        <v>40</v>
      </c>
      <c r="B326" s="87" t="s">
        <v>865</v>
      </c>
      <c r="C326" s="87" t="s">
        <v>866</v>
      </c>
      <c r="D326" s="87" t="s">
        <v>561</v>
      </c>
      <c r="E326" s="87">
        <v>2023</v>
      </c>
      <c r="F326" s="91">
        <v>5802803</v>
      </c>
    </row>
    <row r="327" spans="1:6" ht="35.1" customHeight="1" x14ac:dyDescent="0.25">
      <c r="A327" s="150" t="s">
        <v>3</v>
      </c>
      <c r="B327" s="151"/>
      <c r="C327" s="151"/>
      <c r="D327" s="151"/>
      <c r="E327" s="151"/>
      <c r="F327" s="92">
        <f>SUM(F326)</f>
        <v>5802803</v>
      </c>
    </row>
    <row r="328" spans="1:6" ht="35.1" customHeight="1" x14ac:dyDescent="0.25">
      <c r="A328" s="150" t="s">
        <v>12</v>
      </c>
      <c r="B328" s="87" t="s">
        <v>436</v>
      </c>
      <c r="C328" s="87" t="s">
        <v>631</v>
      </c>
      <c r="D328" s="87" t="s">
        <v>577</v>
      </c>
      <c r="E328" s="87">
        <v>2023</v>
      </c>
      <c r="F328" s="91">
        <v>911063</v>
      </c>
    </row>
    <row r="329" spans="1:6" ht="35.1" customHeight="1" x14ac:dyDescent="0.25">
      <c r="A329" s="150"/>
      <c r="B329" s="87" t="s">
        <v>435</v>
      </c>
      <c r="C329" s="87" t="s">
        <v>437</v>
      </c>
      <c r="D329" s="87" t="s">
        <v>565</v>
      </c>
      <c r="E329" s="87">
        <v>2023</v>
      </c>
      <c r="F329" s="91">
        <v>23680</v>
      </c>
    </row>
    <row r="330" spans="1:6" ht="35.1" customHeight="1" x14ac:dyDescent="0.25">
      <c r="A330" s="150"/>
      <c r="B330" s="87" t="s">
        <v>435</v>
      </c>
      <c r="C330" s="87" t="s">
        <v>632</v>
      </c>
      <c r="D330" s="87" t="s">
        <v>577</v>
      </c>
      <c r="E330" s="87">
        <v>2023</v>
      </c>
      <c r="F330" s="91">
        <v>778271</v>
      </c>
    </row>
    <row r="331" spans="1:6" ht="35.1" customHeight="1" x14ac:dyDescent="0.25">
      <c r="A331" s="150"/>
      <c r="B331" s="87" t="s">
        <v>633</v>
      </c>
      <c r="C331" s="87" t="s">
        <v>634</v>
      </c>
      <c r="D331" s="87" t="s">
        <v>565</v>
      </c>
      <c r="E331" s="87">
        <v>2024</v>
      </c>
      <c r="F331" s="91">
        <v>537436</v>
      </c>
    </row>
    <row r="332" spans="1:6" ht="35.1" customHeight="1" x14ac:dyDescent="0.25">
      <c r="A332" s="150"/>
      <c r="B332" s="87" t="s">
        <v>435</v>
      </c>
      <c r="C332" s="87" t="s">
        <v>635</v>
      </c>
      <c r="D332" s="87" t="s">
        <v>565</v>
      </c>
      <c r="E332" s="87">
        <v>2024</v>
      </c>
      <c r="F332" s="91">
        <v>288403</v>
      </c>
    </row>
    <row r="333" spans="1:6" ht="35.1" customHeight="1" x14ac:dyDescent="0.25">
      <c r="A333" s="150"/>
      <c r="B333" s="87" t="s">
        <v>633</v>
      </c>
      <c r="C333" s="87" t="s">
        <v>636</v>
      </c>
      <c r="D333" s="87" t="s">
        <v>565</v>
      </c>
      <c r="E333" s="87">
        <v>2023</v>
      </c>
      <c r="F333" s="91">
        <v>1533721</v>
      </c>
    </row>
    <row r="334" spans="1:6" ht="35.1" customHeight="1" x14ac:dyDescent="0.25">
      <c r="A334" s="150" t="s">
        <v>3</v>
      </c>
      <c r="B334" s="151"/>
      <c r="C334" s="151"/>
      <c r="D334" s="151"/>
      <c r="E334" s="151"/>
      <c r="F334" s="92">
        <f>SUM(F328:F333)</f>
        <v>4072574</v>
      </c>
    </row>
    <row r="335" spans="1:6" ht="35.1" customHeight="1" x14ac:dyDescent="0.25">
      <c r="A335" s="150" t="s">
        <v>41</v>
      </c>
      <c r="B335" s="87" t="s">
        <v>82</v>
      </c>
      <c r="C335" s="87" t="s">
        <v>549</v>
      </c>
      <c r="D335" s="87" t="s">
        <v>640</v>
      </c>
      <c r="E335" s="87">
        <v>2022</v>
      </c>
      <c r="F335" s="91">
        <v>760203</v>
      </c>
    </row>
    <row r="336" spans="1:6" ht="35.1" customHeight="1" x14ac:dyDescent="0.25">
      <c r="A336" s="150"/>
      <c r="B336" s="87" t="s">
        <v>82</v>
      </c>
      <c r="C336" s="87" t="s">
        <v>432</v>
      </c>
      <c r="D336" s="87" t="s">
        <v>562</v>
      </c>
      <c r="E336" s="87">
        <v>2022</v>
      </c>
      <c r="F336" s="91">
        <v>27611</v>
      </c>
    </row>
    <row r="337" spans="1:6" ht="35.1" customHeight="1" x14ac:dyDescent="0.25">
      <c r="A337" s="150"/>
      <c r="B337" s="87" t="s">
        <v>430</v>
      </c>
      <c r="C337" s="87" t="s">
        <v>431</v>
      </c>
      <c r="D337" s="87" t="s">
        <v>562</v>
      </c>
      <c r="E337" s="87">
        <v>2022</v>
      </c>
      <c r="F337" s="91">
        <v>17709</v>
      </c>
    </row>
    <row r="338" spans="1:6" ht="35.1" customHeight="1" x14ac:dyDescent="0.25">
      <c r="A338" s="150"/>
      <c r="B338" s="87" t="s">
        <v>42</v>
      </c>
      <c r="C338" s="87" t="s">
        <v>637</v>
      </c>
      <c r="D338" s="87" t="s">
        <v>577</v>
      </c>
      <c r="E338" s="87">
        <v>2023</v>
      </c>
      <c r="F338" s="91">
        <v>549069</v>
      </c>
    </row>
    <row r="339" spans="1:6" ht="35.1" customHeight="1" x14ac:dyDescent="0.25">
      <c r="A339" s="150"/>
      <c r="B339" s="87" t="s">
        <v>82</v>
      </c>
      <c r="C339" s="87" t="s">
        <v>434</v>
      </c>
      <c r="D339" s="87" t="s">
        <v>577</v>
      </c>
      <c r="E339" s="87">
        <v>2024</v>
      </c>
      <c r="F339" s="91">
        <v>108787</v>
      </c>
    </row>
    <row r="340" spans="1:6" ht="35.1" customHeight="1" x14ac:dyDescent="0.25">
      <c r="A340" s="150"/>
      <c r="B340" s="81" t="s">
        <v>43</v>
      </c>
      <c r="C340" s="81" t="s">
        <v>638</v>
      </c>
      <c r="D340" s="81" t="s">
        <v>565</v>
      </c>
      <c r="E340" s="82">
        <v>2024</v>
      </c>
      <c r="F340" s="88">
        <v>300113</v>
      </c>
    </row>
    <row r="341" spans="1:6" ht="35.1" customHeight="1" x14ac:dyDescent="0.25">
      <c r="A341" s="150"/>
      <c r="B341" s="81" t="s">
        <v>336</v>
      </c>
      <c r="C341" s="81" t="s">
        <v>429</v>
      </c>
      <c r="D341" s="81" t="s">
        <v>565</v>
      </c>
      <c r="E341" s="82">
        <v>2024</v>
      </c>
      <c r="F341" s="88">
        <v>1794</v>
      </c>
    </row>
    <row r="342" spans="1:6" ht="35.1" customHeight="1" x14ac:dyDescent="0.25">
      <c r="A342" s="150"/>
      <c r="B342" s="81" t="s">
        <v>44</v>
      </c>
      <c r="C342" s="81" t="s">
        <v>433</v>
      </c>
      <c r="D342" s="81" t="s">
        <v>565</v>
      </c>
      <c r="E342" s="82">
        <v>2024</v>
      </c>
      <c r="F342" s="88">
        <v>19720</v>
      </c>
    </row>
    <row r="343" spans="1:6" ht="35.1" customHeight="1" x14ac:dyDescent="0.25">
      <c r="A343" s="150"/>
      <c r="B343" s="81" t="s">
        <v>347</v>
      </c>
      <c r="C343" s="81" t="s">
        <v>639</v>
      </c>
      <c r="D343" s="81" t="s">
        <v>565</v>
      </c>
      <c r="E343" s="82">
        <v>2024</v>
      </c>
      <c r="F343" s="88">
        <v>559720</v>
      </c>
    </row>
    <row r="344" spans="1:6" ht="35.1" customHeight="1" x14ac:dyDescent="0.25">
      <c r="A344" s="150" t="s">
        <v>3</v>
      </c>
      <c r="B344" s="151"/>
      <c r="C344" s="151"/>
      <c r="D344" s="151"/>
      <c r="E344" s="151"/>
      <c r="F344" s="89">
        <f>SUM(F335:F343)</f>
        <v>2344726</v>
      </c>
    </row>
    <row r="345" spans="1:6" ht="34.5" customHeight="1" thickBot="1" x14ac:dyDescent="0.3">
      <c r="A345" s="157" t="s">
        <v>14</v>
      </c>
      <c r="B345" s="158"/>
      <c r="C345" s="158"/>
      <c r="D345" s="158"/>
      <c r="E345" s="158"/>
      <c r="F345" s="95">
        <f>F344+F334+F325+F306+F300+F298+F294+F283+F199+F181+F172+F167+F139+F134+F132+F127+F119+F116+F104+F88+F82+F77+F68+F63+F53+F24+F19+F12+F327</f>
        <v>238097457</v>
      </c>
    </row>
  </sheetData>
  <autoFilter ref="A3:F345"/>
  <mergeCells count="56">
    <mergeCell ref="A168:A171"/>
    <mergeCell ref="A172:E172"/>
    <mergeCell ref="A173:A180"/>
    <mergeCell ref="A327:E327"/>
    <mergeCell ref="A284:A293"/>
    <mergeCell ref="A300:E300"/>
    <mergeCell ref="A200:A282"/>
    <mergeCell ref="A182:A198"/>
    <mergeCell ref="A181:E181"/>
    <mergeCell ref="A199:E199"/>
    <mergeCell ref="A283:E283"/>
    <mergeCell ref="A345:E345"/>
    <mergeCell ref="A306:E306"/>
    <mergeCell ref="A295:A297"/>
    <mergeCell ref="A298:E298"/>
    <mergeCell ref="A294:E294"/>
    <mergeCell ref="A344:E344"/>
    <mergeCell ref="A335:A343"/>
    <mergeCell ref="A328:A333"/>
    <mergeCell ref="A334:E334"/>
    <mergeCell ref="A307:A324"/>
    <mergeCell ref="A325:E325"/>
    <mergeCell ref="A301:A305"/>
    <mergeCell ref="A53:E53"/>
    <mergeCell ref="A24:E24"/>
    <mergeCell ref="A13:A18"/>
    <mergeCell ref="A4:A11"/>
    <mergeCell ref="A116:E116"/>
    <mergeCell ref="A69:A76"/>
    <mergeCell ref="A89:A103"/>
    <mergeCell ref="A104:E104"/>
    <mergeCell ref="A105:A115"/>
    <mergeCell ref="A83:A87"/>
    <mergeCell ref="A77:E77"/>
    <mergeCell ref="A82:E82"/>
    <mergeCell ref="A78:A81"/>
    <mergeCell ref="A63:E63"/>
    <mergeCell ref="A68:E68"/>
    <mergeCell ref="A54:A62"/>
    <mergeCell ref="A2:F2"/>
    <mergeCell ref="A12:E12"/>
    <mergeCell ref="A20:A23"/>
    <mergeCell ref="A19:E19"/>
    <mergeCell ref="A25:A52"/>
    <mergeCell ref="A140:A166"/>
    <mergeCell ref="A167:E167"/>
    <mergeCell ref="A64:A67"/>
    <mergeCell ref="A127:E127"/>
    <mergeCell ref="A132:E132"/>
    <mergeCell ref="A135:A138"/>
    <mergeCell ref="A139:E139"/>
    <mergeCell ref="A117:A118"/>
    <mergeCell ref="A128:A131"/>
    <mergeCell ref="A134:E134"/>
    <mergeCell ref="A119:E119"/>
    <mergeCell ref="A120:A126"/>
  </mergeCells>
  <pageMargins left="0.51181102362204722" right="0.31496062992125984" top="0.35433070866141736" bottom="0.15748031496062992" header="0" footer="0"/>
  <pageSetup paperSize="9" scale="4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F51"/>
  <sheetViews>
    <sheetView topLeftCell="A25" zoomScale="70" zoomScaleNormal="70" workbookViewId="0">
      <selection activeCell="D6" sqref="D6"/>
    </sheetView>
  </sheetViews>
  <sheetFormatPr defaultColWidth="9.140625" defaultRowHeight="15.75" x14ac:dyDescent="0.25"/>
  <cols>
    <col min="1" max="1" width="44" style="1" customWidth="1"/>
    <col min="2" max="2" width="49.42578125" style="2" customWidth="1"/>
    <col min="3" max="3" width="58.140625" style="2" customWidth="1"/>
    <col min="4" max="4" width="20.28515625" style="2" customWidth="1"/>
    <col min="5" max="5" width="18.140625" style="2" customWidth="1"/>
    <col min="6" max="6" width="25.7109375" style="5" customWidth="1"/>
    <col min="7" max="16384" width="9.140625" style="4"/>
  </cols>
  <sheetData>
    <row r="1" spans="1:6" ht="16.5" customHeight="1" thickBot="1" x14ac:dyDescent="0.3">
      <c r="F1" s="3" t="s">
        <v>349</v>
      </c>
    </row>
    <row r="2" spans="1:6" ht="49.9" customHeight="1" x14ac:dyDescent="0.25">
      <c r="A2" s="139" t="s">
        <v>872</v>
      </c>
      <c r="B2" s="140"/>
      <c r="C2" s="141"/>
      <c r="F2" s="3"/>
    </row>
    <row r="3" spans="1:6" ht="39" customHeight="1" x14ac:dyDescent="0.25">
      <c r="A3" s="37" t="s">
        <v>0</v>
      </c>
      <c r="B3" s="38" t="s">
        <v>2</v>
      </c>
      <c r="C3" s="39" t="s">
        <v>4</v>
      </c>
      <c r="F3" s="3"/>
    </row>
    <row r="4" spans="1:6" ht="39" customHeight="1" x14ac:dyDescent="0.25">
      <c r="A4" s="37" t="s">
        <v>17</v>
      </c>
      <c r="B4" s="40">
        <v>1549</v>
      </c>
      <c r="C4" s="41">
        <v>59499</v>
      </c>
      <c r="F4" s="3"/>
    </row>
    <row r="5" spans="1:6" ht="39" customHeight="1" x14ac:dyDescent="0.25">
      <c r="A5" s="37" t="s">
        <v>16</v>
      </c>
      <c r="B5" s="40">
        <v>1549</v>
      </c>
      <c r="C5" s="41">
        <v>7500</v>
      </c>
      <c r="F5" s="3"/>
    </row>
    <row r="6" spans="1:6" ht="39" customHeight="1" x14ac:dyDescent="0.25">
      <c r="A6" s="37" t="s">
        <v>5</v>
      </c>
      <c r="B6" s="40">
        <v>1549</v>
      </c>
      <c r="C6" s="41">
        <v>39796</v>
      </c>
      <c r="F6" s="3"/>
    </row>
    <row r="7" spans="1:6" ht="39" customHeight="1" x14ac:dyDescent="0.25">
      <c r="A7" s="37" t="s">
        <v>12</v>
      </c>
      <c r="B7" s="40">
        <v>1549</v>
      </c>
      <c r="C7" s="41">
        <v>3854</v>
      </c>
      <c r="D7" s="10"/>
      <c r="F7" s="3"/>
    </row>
    <row r="8" spans="1:6" ht="39" customHeight="1" thickBot="1" x14ac:dyDescent="0.3">
      <c r="A8" s="167" t="s">
        <v>3</v>
      </c>
      <c r="B8" s="169"/>
      <c r="C8" s="42">
        <f>SUM(C4:C7)</f>
        <v>110649</v>
      </c>
      <c r="D8" s="2" t="s">
        <v>96</v>
      </c>
      <c r="F8" s="3"/>
    </row>
    <row r="9" spans="1:6" ht="39" customHeight="1" thickBot="1" x14ac:dyDescent="0.3">
      <c r="A9" s="35"/>
      <c r="B9" s="35"/>
      <c r="C9" s="36"/>
      <c r="F9" s="3"/>
    </row>
    <row r="10" spans="1:6" ht="39" customHeight="1" x14ac:dyDescent="0.25">
      <c r="A10" s="139" t="s">
        <v>873</v>
      </c>
      <c r="B10" s="140"/>
      <c r="C10" s="141"/>
      <c r="F10" s="3"/>
    </row>
    <row r="11" spans="1:6" ht="39" customHeight="1" x14ac:dyDescent="0.25">
      <c r="A11" s="59" t="s">
        <v>0</v>
      </c>
      <c r="B11" s="60" t="s">
        <v>2</v>
      </c>
      <c r="C11" s="39" t="s">
        <v>4</v>
      </c>
      <c r="F11" s="3"/>
    </row>
    <row r="12" spans="1:6" ht="39" customHeight="1" thickBot="1" x14ac:dyDescent="0.3">
      <c r="A12" s="65" t="s">
        <v>15</v>
      </c>
      <c r="B12" s="66">
        <v>1549</v>
      </c>
      <c r="C12" s="67">
        <v>7500</v>
      </c>
      <c r="F12" s="3"/>
    </row>
    <row r="13" spans="1:6" ht="16.5" customHeight="1" x14ac:dyDescent="0.25">
      <c r="F13" s="3"/>
    </row>
    <row r="14" spans="1:6" ht="16.5" customHeight="1" thickBot="1" x14ac:dyDescent="0.3">
      <c r="F14" s="3"/>
    </row>
    <row r="15" spans="1:6" ht="35.1" customHeight="1" x14ac:dyDescent="0.25">
      <c r="A15" s="179" t="s">
        <v>874</v>
      </c>
      <c r="B15" s="180"/>
      <c r="C15" s="180"/>
      <c r="D15" s="180"/>
      <c r="E15" s="180"/>
      <c r="F15" s="181"/>
    </row>
    <row r="16" spans="1:6" ht="39" customHeight="1" x14ac:dyDescent="0.25">
      <c r="A16" s="37" t="s">
        <v>0</v>
      </c>
      <c r="B16" s="38" t="s">
        <v>6</v>
      </c>
      <c r="C16" s="38" t="s">
        <v>7</v>
      </c>
      <c r="D16" s="38" t="s">
        <v>2</v>
      </c>
      <c r="E16" s="38" t="s">
        <v>1</v>
      </c>
      <c r="F16" s="43" t="s">
        <v>4</v>
      </c>
    </row>
    <row r="17" spans="1:6" ht="35.1" customHeight="1" x14ac:dyDescent="0.25">
      <c r="A17" s="182" t="s">
        <v>8</v>
      </c>
      <c r="B17" s="44" t="s">
        <v>79</v>
      </c>
      <c r="C17" s="44" t="s">
        <v>95</v>
      </c>
      <c r="D17" s="44" t="s">
        <v>98</v>
      </c>
      <c r="E17" s="45">
        <v>2022</v>
      </c>
      <c r="F17" s="46">
        <v>1727181</v>
      </c>
    </row>
    <row r="18" spans="1:6" ht="35.1" customHeight="1" x14ac:dyDescent="0.25">
      <c r="A18" s="182"/>
      <c r="B18" s="44" t="s">
        <v>22</v>
      </c>
      <c r="C18" s="44" t="s">
        <v>46</v>
      </c>
      <c r="D18" s="44" t="s">
        <v>98</v>
      </c>
      <c r="E18" s="45">
        <v>2022</v>
      </c>
      <c r="F18" s="46">
        <v>1772947</v>
      </c>
    </row>
    <row r="19" spans="1:6" ht="35.1" customHeight="1" x14ac:dyDescent="0.25">
      <c r="A19" s="182"/>
      <c r="B19" s="44" t="s">
        <v>47</v>
      </c>
      <c r="C19" s="44" t="s">
        <v>48</v>
      </c>
      <c r="D19" s="44" t="s">
        <v>98</v>
      </c>
      <c r="E19" s="45">
        <v>2023</v>
      </c>
      <c r="F19" s="46">
        <v>12576775</v>
      </c>
    </row>
    <row r="20" spans="1:6" ht="35.1" customHeight="1" x14ac:dyDescent="0.25">
      <c r="A20" s="183" t="s">
        <v>3</v>
      </c>
      <c r="B20" s="184"/>
      <c r="C20" s="184"/>
      <c r="D20" s="184"/>
      <c r="E20" s="185"/>
      <c r="F20" s="43">
        <f>SUM(F17:F19)</f>
        <v>16076903</v>
      </c>
    </row>
    <row r="21" spans="1:6" ht="35.1" customHeight="1" x14ac:dyDescent="0.25">
      <c r="A21" s="162" t="s">
        <v>17</v>
      </c>
      <c r="B21" s="44" t="s">
        <v>49</v>
      </c>
      <c r="C21" s="44" t="s">
        <v>50</v>
      </c>
      <c r="D21" s="44" t="s">
        <v>98</v>
      </c>
      <c r="E21" s="45">
        <v>2022</v>
      </c>
      <c r="F21" s="46">
        <v>5963965</v>
      </c>
    </row>
    <row r="22" spans="1:6" ht="35.1" customHeight="1" x14ac:dyDescent="0.25">
      <c r="A22" s="163"/>
      <c r="B22" s="44" t="s">
        <v>51</v>
      </c>
      <c r="C22" s="44" t="s">
        <v>52</v>
      </c>
      <c r="D22" s="44" t="s">
        <v>98</v>
      </c>
      <c r="E22" s="45">
        <v>2022</v>
      </c>
      <c r="F22" s="46">
        <v>1555820</v>
      </c>
    </row>
    <row r="23" spans="1:6" ht="35.1" customHeight="1" x14ac:dyDescent="0.25">
      <c r="A23" s="163"/>
      <c r="B23" s="44" t="s">
        <v>49</v>
      </c>
      <c r="C23" s="44" t="s">
        <v>99</v>
      </c>
      <c r="D23" s="44" t="s">
        <v>98</v>
      </c>
      <c r="E23" s="45">
        <v>2023</v>
      </c>
      <c r="F23" s="46">
        <v>16367110</v>
      </c>
    </row>
    <row r="24" spans="1:6" ht="35.1" customHeight="1" x14ac:dyDescent="0.25">
      <c r="A24" s="163"/>
      <c r="B24" s="44" t="s">
        <v>100</v>
      </c>
      <c r="C24" s="44" t="s">
        <v>101</v>
      </c>
      <c r="D24" s="44" t="s">
        <v>98</v>
      </c>
      <c r="E24" s="45">
        <v>2023</v>
      </c>
      <c r="F24" s="46">
        <v>3700000</v>
      </c>
    </row>
    <row r="25" spans="1:6" ht="35.1" customHeight="1" x14ac:dyDescent="0.25">
      <c r="A25" s="164"/>
      <c r="B25" s="44" t="s">
        <v>51</v>
      </c>
      <c r="C25" s="44" t="s">
        <v>102</v>
      </c>
      <c r="D25" s="44" t="s">
        <v>98</v>
      </c>
      <c r="E25" s="45">
        <v>2023</v>
      </c>
      <c r="F25" s="46">
        <v>1099776</v>
      </c>
    </row>
    <row r="26" spans="1:6" ht="35.1" customHeight="1" x14ac:dyDescent="0.25">
      <c r="A26" s="170" t="s">
        <v>3</v>
      </c>
      <c r="B26" s="171"/>
      <c r="C26" s="171"/>
      <c r="D26" s="171"/>
      <c r="E26" s="172"/>
      <c r="F26" s="43">
        <f>SUM(F21:F25)</f>
        <v>28686671</v>
      </c>
    </row>
    <row r="27" spans="1:6" ht="35.1" customHeight="1" x14ac:dyDescent="0.25">
      <c r="A27" s="162" t="s">
        <v>65</v>
      </c>
      <c r="B27" s="44" t="s">
        <v>53</v>
      </c>
      <c r="C27" s="44" t="s">
        <v>54</v>
      </c>
      <c r="D27" s="44" t="s">
        <v>98</v>
      </c>
      <c r="E27" s="45">
        <v>2022</v>
      </c>
      <c r="F27" s="46">
        <v>74400</v>
      </c>
    </row>
    <row r="28" spans="1:6" ht="35.1" customHeight="1" x14ac:dyDescent="0.25">
      <c r="A28" s="163"/>
      <c r="B28" s="44" t="s">
        <v>62</v>
      </c>
      <c r="C28" s="44" t="s">
        <v>63</v>
      </c>
      <c r="D28" s="44" t="s">
        <v>98</v>
      </c>
      <c r="E28" s="45">
        <v>2022</v>
      </c>
      <c r="F28" s="46">
        <v>4889040</v>
      </c>
    </row>
    <row r="29" spans="1:6" ht="35.1" customHeight="1" x14ac:dyDescent="0.25">
      <c r="A29" s="163"/>
      <c r="B29" s="44" t="s">
        <v>56</v>
      </c>
      <c r="C29" s="44" t="s">
        <v>57</v>
      </c>
      <c r="D29" s="44" t="s">
        <v>98</v>
      </c>
      <c r="E29" s="45">
        <v>2022</v>
      </c>
      <c r="F29" s="46">
        <v>2335880</v>
      </c>
    </row>
    <row r="30" spans="1:6" ht="35.1" customHeight="1" x14ac:dyDescent="0.25">
      <c r="A30" s="163"/>
      <c r="B30" s="44" t="s">
        <v>60</v>
      </c>
      <c r="C30" s="44" t="s">
        <v>61</v>
      </c>
      <c r="D30" s="44" t="s">
        <v>98</v>
      </c>
      <c r="E30" s="45">
        <v>2022</v>
      </c>
      <c r="F30" s="46">
        <v>636360</v>
      </c>
    </row>
    <row r="31" spans="1:6" ht="35.1" customHeight="1" x14ac:dyDescent="0.25">
      <c r="A31" s="163"/>
      <c r="B31" s="44" t="s">
        <v>58</v>
      </c>
      <c r="C31" s="44" t="s">
        <v>59</v>
      </c>
      <c r="D31" s="44" t="s">
        <v>98</v>
      </c>
      <c r="E31" s="45">
        <v>2022</v>
      </c>
      <c r="F31" s="46">
        <v>105040</v>
      </c>
    </row>
    <row r="32" spans="1:6" ht="35.1" customHeight="1" x14ac:dyDescent="0.25">
      <c r="A32" s="163"/>
      <c r="B32" s="44" t="s">
        <v>53</v>
      </c>
      <c r="C32" s="44" t="s">
        <v>55</v>
      </c>
      <c r="D32" s="44" t="s">
        <v>98</v>
      </c>
      <c r="E32" s="45">
        <v>2023</v>
      </c>
      <c r="F32" s="46">
        <v>6560640</v>
      </c>
    </row>
    <row r="33" spans="1:6" ht="35.1" customHeight="1" x14ac:dyDescent="0.25">
      <c r="A33" s="163"/>
      <c r="B33" s="44" t="s">
        <v>56</v>
      </c>
      <c r="C33" s="44" t="s">
        <v>104</v>
      </c>
      <c r="D33" s="44" t="s">
        <v>98</v>
      </c>
      <c r="E33" s="45">
        <v>2023</v>
      </c>
      <c r="F33" s="46">
        <v>8344800</v>
      </c>
    </row>
    <row r="34" spans="1:6" ht="35.1" customHeight="1" x14ac:dyDescent="0.25">
      <c r="A34" s="163"/>
      <c r="B34" s="44" t="s">
        <v>60</v>
      </c>
      <c r="C34" s="44" t="s">
        <v>103</v>
      </c>
      <c r="D34" s="44" t="s">
        <v>98</v>
      </c>
      <c r="E34" s="45">
        <v>2023</v>
      </c>
      <c r="F34" s="46">
        <v>1012320</v>
      </c>
    </row>
    <row r="35" spans="1:6" ht="35.1" customHeight="1" x14ac:dyDescent="0.25">
      <c r="A35" s="164"/>
      <c r="B35" s="44" t="s">
        <v>62</v>
      </c>
      <c r="C35" s="44" t="s">
        <v>64</v>
      </c>
      <c r="D35" s="44" t="s">
        <v>98</v>
      </c>
      <c r="E35" s="45">
        <v>2023</v>
      </c>
      <c r="F35" s="46">
        <v>556898</v>
      </c>
    </row>
    <row r="36" spans="1:6" ht="35.25" customHeight="1" x14ac:dyDescent="0.25">
      <c r="A36" s="173" t="s">
        <v>3</v>
      </c>
      <c r="B36" s="174"/>
      <c r="C36" s="174"/>
      <c r="D36" s="174"/>
      <c r="E36" s="175"/>
      <c r="F36" s="43">
        <f>SUM(F27:F35)</f>
        <v>24515378</v>
      </c>
    </row>
    <row r="37" spans="1:6" ht="35.25" customHeight="1" x14ac:dyDescent="0.25">
      <c r="A37" s="37" t="s">
        <v>15</v>
      </c>
      <c r="B37" s="40" t="s">
        <v>27</v>
      </c>
      <c r="C37" s="40" t="s">
        <v>97</v>
      </c>
      <c r="D37" s="40">
        <v>1549</v>
      </c>
      <c r="E37" s="40">
        <v>2023</v>
      </c>
      <c r="F37" s="46">
        <v>1618155</v>
      </c>
    </row>
    <row r="38" spans="1:6" ht="35.25" customHeight="1" x14ac:dyDescent="0.25">
      <c r="A38" s="173" t="s">
        <v>3</v>
      </c>
      <c r="B38" s="174"/>
      <c r="C38" s="174"/>
      <c r="D38" s="174"/>
      <c r="E38" s="175"/>
      <c r="F38" s="43">
        <f>SUM(F37)</f>
        <v>1618155</v>
      </c>
    </row>
    <row r="39" spans="1:6" ht="35.25" customHeight="1" x14ac:dyDescent="0.25">
      <c r="A39" s="37" t="s">
        <v>34</v>
      </c>
      <c r="B39" s="40" t="s">
        <v>66</v>
      </c>
      <c r="C39" s="40" t="s">
        <v>67</v>
      </c>
      <c r="D39" s="40">
        <v>1549</v>
      </c>
      <c r="E39" s="40">
        <v>2022</v>
      </c>
      <c r="F39" s="46">
        <v>100000</v>
      </c>
    </row>
    <row r="40" spans="1:6" ht="38.25" customHeight="1" x14ac:dyDescent="0.25">
      <c r="A40" s="176" t="s">
        <v>3</v>
      </c>
      <c r="B40" s="177"/>
      <c r="C40" s="177"/>
      <c r="D40" s="177"/>
      <c r="E40" s="178"/>
      <c r="F40" s="43">
        <f>SUM(F39)</f>
        <v>100000</v>
      </c>
    </row>
    <row r="41" spans="1:6" ht="35.1" customHeight="1" x14ac:dyDescent="0.25">
      <c r="A41" s="37" t="s">
        <v>9</v>
      </c>
      <c r="B41" s="44" t="s">
        <v>19</v>
      </c>
      <c r="C41" s="44" t="s">
        <v>68</v>
      </c>
      <c r="D41" s="44">
        <v>1549</v>
      </c>
      <c r="E41" s="45">
        <v>2022</v>
      </c>
      <c r="F41" s="46">
        <v>70000</v>
      </c>
    </row>
    <row r="42" spans="1:6" ht="35.1" customHeight="1" x14ac:dyDescent="0.25">
      <c r="A42" s="176" t="s">
        <v>3</v>
      </c>
      <c r="B42" s="177"/>
      <c r="C42" s="177"/>
      <c r="D42" s="177"/>
      <c r="E42" s="178"/>
      <c r="F42" s="43">
        <f>F41</f>
        <v>70000</v>
      </c>
    </row>
    <row r="43" spans="1:6" ht="35.1" customHeight="1" x14ac:dyDescent="0.25">
      <c r="A43" s="37" t="s">
        <v>10</v>
      </c>
      <c r="B43" s="44" t="s">
        <v>13</v>
      </c>
      <c r="C43" s="44" t="s">
        <v>69</v>
      </c>
      <c r="D43" s="44">
        <v>1549</v>
      </c>
      <c r="E43" s="45">
        <v>2022</v>
      </c>
      <c r="F43" s="47">
        <v>2537520</v>
      </c>
    </row>
    <row r="44" spans="1:6" ht="35.1" customHeight="1" x14ac:dyDescent="0.25">
      <c r="A44" s="165" t="s">
        <v>3</v>
      </c>
      <c r="B44" s="166"/>
      <c r="C44" s="166"/>
      <c r="D44" s="166"/>
      <c r="E44" s="166"/>
      <c r="F44" s="48">
        <f>SUM(F43)</f>
        <v>2537520</v>
      </c>
    </row>
    <row r="45" spans="1:6" ht="35.1" customHeight="1" x14ac:dyDescent="0.25">
      <c r="A45" s="49" t="s">
        <v>16</v>
      </c>
      <c r="B45" s="50" t="s">
        <v>106</v>
      </c>
      <c r="C45" s="50" t="s">
        <v>107</v>
      </c>
      <c r="D45" s="50" t="s">
        <v>98</v>
      </c>
      <c r="E45" s="50">
        <v>2023</v>
      </c>
      <c r="F45" s="51">
        <v>11067090</v>
      </c>
    </row>
    <row r="46" spans="1:6" ht="35.1" customHeight="1" x14ac:dyDescent="0.25">
      <c r="A46" s="165" t="s">
        <v>3</v>
      </c>
      <c r="B46" s="166"/>
      <c r="C46" s="166"/>
      <c r="D46" s="166"/>
      <c r="E46" s="166"/>
      <c r="F46" s="52">
        <f>SUM(F45)</f>
        <v>11067090</v>
      </c>
    </row>
    <row r="47" spans="1:6" ht="35.1" customHeight="1" x14ac:dyDescent="0.25">
      <c r="A47" s="162" t="s">
        <v>70</v>
      </c>
      <c r="B47" s="53" t="s">
        <v>71</v>
      </c>
      <c r="C47" s="53" t="s">
        <v>72</v>
      </c>
      <c r="D47" s="53" t="s">
        <v>98</v>
      </c>
      <c r="E47" s="54">
        <v>2022</v>
      </c>
      <c r="F47" s="47">
        <v>9087645</v>
      </c>
    </row>
    <row r="48" spans="1:6" ht="35.1" customHeight="1" x14ac:dyDescent="0.25">
      <c r="A48" s="163"/>
      <c r="B48" s="53" t="s">
        <v>73</v>
      </c>
      <c r="C48" s="53" t="s">
        <v>74</v>
      </c>
      <c r="D48" s="53" t="s">
        <v>98</v>
      </c>
      <c r="E48" s="54">
        <v>2022</v>
      </c>
      <c r="F48" s="47">
        <v>300000</v>
      </c>
    </row>
    <row r="49" spans="1:6" ht="35.1" customHeight="1" x14ac:dyDescent="0.25">
      <c r="A49" s="164"/>
      <c r="B49" s="44" t="s">
        <v>73</v>
      </c>
      <c r="C49" s="44" t="s">
        <v>105</v>
      </c>
      <c r="D49" s="44" t="s">
        <v>98</v>
      </c>
      <c r="E49" s="45">
        <v>2023</v>
      </c>
      <c r="F49" s="46">
        <v>11075515</v>
      </c>
    </row>
    <row r="50" spans="1:6" ht="35.1" customHeight="1" x14ac:dyDescent="0.25">
      <c r="A50" s="165" t="s">
        <v>3</v>
      </c>
      <c r="B50" s="166"/>
      <c r="C50" s="166"/>
      <c r="D50" s="166"/>
      <c r="E50" s="166"/>
      <c r="F50" s="48">
        <f>SUM(F47:F49)</f>
        <v>20463160</v>
      </c>
    </row>
    <row r="51" spans="1:6" ht="35.1" customHeight="1" thickBot="1" x14ac:dyDescent="0.3">
      <c r="A51" s="167" t="s">
        <v>14</v>
      </c>
      <c r="B51" s="168"/>
      <c r="C51" s="168"/>
      <c r="D51" s="168"/>
      <c r="E51" s="169"/>
      <c r="F51" s="55">
        <f>F20+F26+F36+F38+F40+F42+F44+F46+F50</f>
        <v>105134877</v>
      </c>
    </row>
  </sheetData>
  <mergeCells count="18">
    <mergeCell ref="A2:C2"/>
    <mergeCell ref="A8:B8"/>
    <mergeCell ref="A15:F15"/>
    <mergeCell ref="A17:A19"/>
    <mergeCell ref="A20:E20"/>
    <mergeCell ref="A10:C10"/>
    <mergeCell ref="A21:A25"/>
    <mergeCell ref="A27:A35"/>
    <mergeCell ref="A47:A49"/>
    <mergeCell ref="A46:E46"/>
    <mergeCell ref="A51:E51"/>
    <mergeCell ref="A44:E44"/>
    <mergeCell ref="A50:E50"/>
    <mergeCell ref="A26:E26"/>
    <mergeCell ref="A36:E36"/>
    <mergeCell ref="A40:E40"/>
    <mergeCell ref="A42:E42"/>
    <mergeCell ref="A38:E38"/>
  </mergeCells>
  <pageMargins left="0.7" right="0.7" top="0.75" bottom="0.75" header="0.3" footer="0.3"/>
  <pageSetup paperSize="9" scale="40" orientation="portrait" r:id="rId1"/>
  <colBreaks count="1" manualBreakCount="1">
    <brk id="6" max="1048575" man="1"/>
  </colBreaks>
  <ignoredErrors>
    <ignoredError sqref="F50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94"/>
  <sheetViews>
    <sheetView tabSelected="1" topLeftCell="A139" zoomScale="70" zoomScaleNormal="70" workbookViewId="0">
      <selection activeCell="F147" sqref="F147"/>
    </sheetView>
  </sheetViews>
  <sheetFormatPr defaultColWidth="9.140625" defaultRowHeight="15.75" x14ac:dyDescent="0.25"/>
  <cols>
    <col min="1" max="1" width="35.28515625" style="18" customWidth="1"/>
    <col min="2" max="2" width="47" style="19" customWidth="1"/>
    <col min="3" max="3" width="38.140625" style="19" customWidth="1"/>
    <col min="4" max="5" width="18.140625" style="19" customWidth="1"/>
    <col min="6" max="6" width="25.7109375" style="9" customWidth="1"/>
    <col min="7" max="16384" width="9.140625" style="20"/>
  </cols>
  <sheetData>
    <row r="1" spans="1:6" ht="16.5" customHeight="1" thickBot="1" x14ac:dyDescent="0.3">
      <c r="F1" s="8" t="s">
        <v>350</v>
      </c>
    </row>
    <row r="2" spans="1:6" ht="55.5" customHeight="1" x14ac:dyDescent="0.25">
      <c r="A2" s="203" t="s">
        <v>878</v>
      </c>
      <c r="B2" s="204"/>
      <c r="C2" s="204"/>
      <c r="D2" s="205"/>
      <c r="F2" s="8"/>
    </row>
    <row r="3" spans="1:6" ht="40.5" customHeight="1" x14ac:dyDescent="0.25">
      <c r="A3" s="105" t="s">
        <v>0</v>
      </c>
      <c r="B3" s="106" t="s">
        <v>6</v>
      </c>
      <c r="C3" s="106" t="s">
        <v>2</v>
      </c>
      <c r="D3" s="118" t="s">
        <v>1</v>
      </c>
      <c r="F3" s="8"/>
    </row>
    <row r="4" spans="1:6" ht="40.5" customHeight="1" thickBot="1" x14ac:dyDescent="0.3">
      <c r="A4" s="119" t="s">
        <v>37</v>
      </c>
      <c r="B4" s="120" t="s">
        <v>838</v>
      </c>
      <c r="C4" s="120" t="s">
        <v>879</v>
      </c>
      <c r="D4" s="121" t="s">
        <v>880</v>
      </c>
      <c r="F4" s="8"/>
    </row>
    <row r="5" spans="1:6" ht="16.5" customHeight="1" x14ac:dyDescent="0.25">
      <c r="F5" s="8"/>
    </row>
    <row r="6" spans="1:6" ht="16.5" customHeight="1" x14ac:dyDescent="0.25">
      <c r="F6" s="8"/>
    </row>
    <row r="7" spans="1:6" ht="16.5" customHeight="1" thickBot="1" x14ac:dyDescent="0.3">
      <c r="F7" s="8"/>
    </row>
    <row r="8" spans="1:6" ht="35.1" customHeight="1" x14ac:dyDescent="0.25">
      <c r="A8" s="206" t="s">
        <v>881</v>
      </c>
      <c r="B8" s="207"/>
      <c r="C8" s="207"/>
      <c r="D8" s="207"/>
      <c r="E8" s="207"/>
      <c r="F8" s="208"/>
    </row>
    <row r="9" spans="1:6" ht="39" customHeight="1" x14ac:dyDescent="0.25">
      <c r="A9" s="97" t="s">
        <v>0</v>
      </c>
      <c r="B9" s="104" t="s">
        <v>6</v>
      </c>
      <c r="C9" s="104" t="s">
        <v>7</v>
      </c>
      <c r="D9" s="104" t="s">
        <v>2</v>
      </c>
      <c r="E9" s="104" t="s">
        <v>1</v>
      </c>
      <c r="F9" s="84" t="s">
        <v>4</v>
      </c>
    </row>
    <row r="10" spans="1:6" ht="39" customHeight="1" x14ac:dyDescent="0.25">
      <c r="A10" s="198" t="s">
        <v>128</v>
      </c>
      <c r="B10" s="96" t="s">
        <v>129</v>
      </c>
      <c r="C10" s="96" t="s">
        <v>131</v>
      </c>
      <c r="D10" s="96" t="s">
        <v>116</v>
      </c>
      <c r="E10" s="96">
        <v>2023</v>
      </c>
      <c r="F10" s="83">
        <v>5501565</v>
      </c>
    </row>
    <row r="11" spans="1:6" ht="39" customHeight="1" x14ac:dyDescent="0.25">
      <c r="A11" s="197"/>
      <c r="B11" s="96" t="s">
        <v>130</v>
      </c>
      <c r="C11" s="96" t="s">
        <v>132</v>
      </c>
      <c r="D11" s="96" t="s">
        <v>116</v>
      </c>
      <c r="E11" s="96">
        <v>2023</v>
      </c>
      <c r="F11" s="83">
        <v>12715419</v>
      </c>
    </row>
    <row r="12" spans="1:6" ht="39" customHeight="1" x14ac:dyDescent="0.25">
      <c r="A12" s="194"/>
      <c r="B12" s="195"/>
      <c r="C12" s="195"/>
      <c r="D12" s="195"/>
      <c r="E12" s="196"/>
      <c r="F12" s="84">
        <f>SUM(F10:F11)</f>
        <v>18216984</v>
      </c>
    </row>
    <row r="13" spans="1:6" ht="39" customHeight="1" x14ac:dyDescent="0.25">
      <c r="A13" s="198" t="s">
        <v>21</v>
      </c>
      <c r="B13" s="96" t="s">
        <v>133</v>
      </c>
      <c r="C13" s="96" t="s">
        <v>134</v>
      </c>
      <c r="D13" s="96" t="s">
        <v>116</v>
      </c>
      <c r="E13" s="96">
        <v>2024</v>
      </c>
      <c r="F13" s="83">
        <v>284520</v>
      </c>
    </row>
    <row r="14" spans="1:6" ht="39" customHeight="1" x14ac:dyDescent="0.25">
      <c r="A14" s="199"/>
      <c r="B14" s="96" t="s">
        <v>133</v>
      </c>
      <c r="C14" s="96" t="s">
        <v>135</v>
      </c>
      <c r="D14" s="96" t="s">
        <v>75</v>
      </c>
      <c r="E14" s="96">
        <v>2024</v>
      </c>
      <c r="F14" s="83">
        <v>732540</v>
      </c>
    </row>
    <row r="15" spans="1:6" ht="39" customHeight="1" x14ac:dyDescent="0.25">
      <c r="A15" s="194" t="s">
        <v>3</v>
      </c>
      <c r="B15" s="195"/>
      <c r="C15" s="195"/>
      <c r="D15" s="195"/>
      <c r="E15" s="196"/>
      <c r="F15" s="84">
        <f>SUM(F13:F14)</f>
        <v>1017060</v>
      </c>
    </row>
    <row r="16" spans="1:6" ht="39" customHeight="1" x14ac:dyDescent="0.25">
      <c r="A16" s="97" t="s">
        <v>8</v>
      </c>
      <c r="B16" s="96" t="s">
        <v>79</v>
      </c>
      <c r="C16" s="96" t="s">
        <v>351</v>
      </c>
      <c r="D16" s="96" t="s">
        <v>75</v>
      </c>
      <c r="E16" s="96">
        <v>2024</v>
      </c>
      <c r="F16" s="83">
        <v>117249</v>
      </c>
    </row>
    <row r="17" spans="1:6" ht="39" customHeight="1" x14ac:dyDescent="0.25">
      <c r="A17" s="194" t="s">
        <v>3</v>
      </c>
      <c r="B17" s="195"/>
      <c r="C17" s="195"/>
      <c r="D17" s="195"/>
      <c r="E17" s="196"/>
      <c r="F17" s="84">
        <f>SUM(F16)</f>
        <v>117249</v>
      </c>
    </row>
    <row r="18" spans="1:6" ht="35.1" customHeight="1" x14ac:dyDescent="0.25">
      <c r="A18" s="198" t="s">
        <v>23</v>
      </c>
      <c r="B18" s="98" t="s">
        <v>136</v>
      </c>
      <c r="C18" s="98" t="s">
        <v>137</v>
      </c>
      <c r="D18" s="98" t="s">
        <v>138</v>
      </c>
      <c r="E18" s="99">
        <v>2023</v>
      </c>
      <c r="F18" s="83">
        <v>32709</v>
      </c>
    </row>
    <row r="19" spans="1:6" ht="35.1" customHeight="1" x14ac:dyDescent="0.25">
      <c r="A19" s="197"/>
      <c r="B19" s="98" t="s">
        <v>139</v>
      </c>
      <c r="C19" s="98" t="s">
        <v>140</v>
      </c>
      <c r="D19" s="98" t="s">
        <v>138</v>
      </c>
      <c r="E19" s="99">
        <v>2023</v>
      </c>
      <c r="F19" s="83">
        <v>1836960</v>
      </c>
    </row>
    <row r="20" spans="1:6" ht="35.1" customHeight="1" x14ac:dyDescent="0.25">
      <c r="A20" s="197"/>
      <c r="B20" s="98" t="s">
        <v>141</v>
      </c>
      <c r="C20" s="98" t="s">
        <v>641</v>
      </c>
      <c r="D20" s="98" t="s">
        <v>172</v>
      </c>
      <c r="E20" s="99">
        <v>2023</v>
      </c>
      <c r="F20" s="83">
        <v>2669845</v>
      </c>
    </row>
    <row r="21" spans="1:6" ht="35.1" customHeight="1" x14ac:dyDescent="0.25">
      <c r="A21" s="197"/>
      <c r="B21" s="98" t="s">
        <v>141</v>
      </c>
      <c r="C21" s="98" t="s">
        <v>142</v>
      </c>
      <c r="D21" s="98" t="s">
        <v>138</v>
      </c>
      <c r="E21" s="99">
        <v>2023</v>
      </c>
      <c r="F21" s="83">
        <v>345320</v>
      </c>
    </row>
    <row r="22" spans="1:6" ht="35.1" customHeight="1" x14ac:dyDescent="0.25">
      <c r="A22" s="197"/>
      <c r="B22" s="98" t="s">
        <v>143</v>
      </c>
      <c r="C22" s="98" t="s">
        <v>144</v>
      </c>
      <c r="D22" s="98" t="s">
        <v>138</v>
      </c>
      <c r="E22" s="99">
        <v>2024</v>
      </c>
      <c r="F22" s="83">
        <v>602820</v>
      </c>
    </row>
    <row r="23" spans="1:6" ht="35.1" customHeight="1" x14ac:dyDescent="0.25">
      <c r="A23" s="197"/>
      <c r="B23" s="98" t="s">
        <v>145</v>
      </c>
      <c r="C23" s="98" t="s">
        <v>146</v>
      </c>
      <c r="D23" s="98" t="s">
        <v>75</v>
      </c>
      <c r="E23" s="99">
        <v>2024</v>
      </c>
      <c r="F23" s="83">
        <v>170429</v>
      </c>
    </row>
    <row r="24" spans="1:6" ht="35.25" customHeight="1" x14ac:dyDescent="0.25">
      <c r="A24" s="194" t="s">
        <v>3</v>
      </c>
      <c r="B24" s="195"/>
      <c r="C24" s="195"/>
      <c r="D24" s="195"/>
      <c r="E24" s="196"/>
      <c r="F24" s="84">
        <f>SUM(F18:F23)</f>
        <v>5658083</v>
      </c>
    </row>
    <row r="25" spans="1:6" ht="35.25" customHeight="1" x14ac:dyDescent="0.25">
      <c r="A25" s="198" t="s">
        <v>147</v>
      </c>
      <c r="B25" s="96" t="s">
        <v>148</v>
      </c>
      <c r="C25" s="96" t="s">
        <v>149</v>
      </c>
      <c r="D25" s="96" t="s">
        <v>116</v>
      </c>
      <c r="E25" s="96">
        <v>2024</v>
      </c>
      <c r="F25" s="83">
        <v>12532</v>
      </c>
    </row>
    <row r="26" spans="1:6" ht="35.25" customHeight="1" x14ac:dyDescent="0.25">
      <c r="A26" s="199"/>
      <c r="B26" s="96" t="s">
        <v>148</v>
      </c>
      <c r="C26" s="96" t="s">
        <v>150</v>
      </c>
      <c r="D26" s="96" t="s">
        <v>75</v>
      </c>
      <c r="E26" s="96">
        <v>2024</v>
      </c>
      <c r="F26" s="83">
        <v>1489121</v>
      </c>
    </row>
    <row r="27" spans="1:6" ht="35.25" customHeight="1" x14ac:dyDescent="0.25">
      <c r="A27" s="194" t="s">
        <v>3</v>
      </c>
      <c r="B27" s="195"/>
      <c r="C27" s="195"/>
      <c r="D27" s="195"/>
      <c r="E27" s="196"/>
      <c r="F27" s="84">
        <f>SUM(F25:F26)</f>
        <v>1501653</v>
      </c>
    </row>
    <row r="28" spans="1:6" ht="35.25" customHeight="1" x14ac:dyDescent="0.25">
      <c r="A28" s="198" t="s">
        <v>151</v>
      </c>
      <c r="B28" s="96" t="s">
        <v>152</v>
      </c>
      <c r="C28" s="96" t="s">
        <v>153</v>
      </c>
      <c r="D28" s="96" t="s">
        <v>116</v>
      </c>
      <c r="E28" s="96">
        <v>2023</v>
      </c>
      <c r="F28" s="83">
        <v>13231788</v>
      </c>
    </row>
    <row r="29" spans="1:6" ht="35.25" customHeight="1" x14ac:dyDescent="0.25">
      <c r="A29" s="197"/>
      <c r="B29" s="96" t="s">
        <v>154</v>
      </c>
      <c r="C29" s="96" t="s">
        <v>155</v>
      </c>
      <c r="D29" s="96" t="s">
        <v>116</v>
      </c>
      <c r="E29" s="96">
        <v>2023</v>
      </c>
      <c r="F29" s="83">
        <v>8092547</v>
      </c>
    </row>
    <row r="30" spans="1:6" ht="35.25" customHeight="1" x14ac:dyDescent="0.25">
      <c r="A30" s="197"/>
      <c r="B30" s="96" t="s">
        <v>156</v>
      </c>
      <c r="C30" s="96" t="s">
        <v>157</v>
      </c>
      <c r="D30" s="96" t="s">
        <v>116</v>
      </c>
      <c r="E30" s="96">
        <v>2023</v>
      </c>
      <c r="F30" s="83">
        <v>799273</v>
      </c>
    </row>
    <row r="31" spans="1:6" ht="35.25" customHeight="1" x14ac:dyDescent="0.25">
      <c r="A31" s="199"/>
      <c r="B31" s="96" t="s">
        <v>158</v>
      </c>
      <c r="C31" s="96" t="s">
        <v>159</v>
      </c>
      <c r="D31" s="96" t="s">
        <v>116</v>
      </c>
      <c r="E31" s="96">
        <v>2023</v>
      </c>
      <c r="F31" s="83">
        <v>2911385</v>
      </c>
    </row>
    <row r="32" spans="1:6" ht="35.25" customHeight="1" x14ac:dyDescent="0.25">
      <c r="A32" s="194" t="s">
        <v>3</v>
      </c>
      <c r="B32" s="195"/>
      <c r="C32" s="195"/>
      <c r="D32" s="195"/>
      <c r="E32" s="196"/>
      <c r="F32" s="84">
        <f>SUM(F28:F31)</f>
        <v>25034993</v>
      </c>
    </row>
    <row r="33" spans="1:6" ht="35.25" customHeight="1" x14ac:dyDescent="0.25">
      <c r="A33" s="198" t="s">
        <v>24</v>
      </c>
      <c r="B33" s="96" t="s">
        <v>160</v>
      </c>
      <c r="C33" s="96" t="s">
        <v>161</v>
      </c>
      <c r="D33" s="96" t="s">
        <v>75</v>
      </c>
      <c r="E33" s="96">
        <v>2023</v>
      </c>
      <c r="F33" s="83">
        <v>421160</v>
      </c>
    </row>
    <row r="34" spans="1:6" ht="35.25" customHeight="1" x14ac:dyDescent="0.25">
      <c r="A34" s="197"/>
      <c r="B34" s="96" t="s">
        <v>160</v>
      </c>
      <c r="C34" s="96" t="s">
        <v>162</v>
      </c>
      <c r="D34" s="96" t="s">
        <v>138</v>
      </c>
      <c r="E34" s="96">
        <v>2023</v>
      </c>
      <c r="F34" s="83">
        <v>435320</v>
      </c>
    </row>
    <row r="35" spans="1:6" ht="35.25" customHeight="1" x14ac:dyDescent="0.25">
      <c r="A35" s="197"/>
      <c r="B35" s="96" t="s">
        <v>163</v>
      </c>
      <c r="C35" s="96" t="s">
        <v>164</v>
      </c>
      <c r="D35" s="96" t="s">
        <v>138</v>
      </c>
      <c r="E35" s="96">
        <v>2023</v>
      </c>
      <c r="F35" s="83">
        <v>40840</v>
      </c>
    </row>
    <row r="36" spans="1:6" ht="35.25" customHeight="1" x14ac:dyDescent="0.25">
      <c r="A36" s="197"/>
      <c r="B36" s="96" t="s">
        <v>163</v>
      </c>
      <c r="C36" s="96" t="s">
        <v>165</v>
      </c>
      <c r="D36" s="96" t="s">
        <v>75</v>
      </c>
      <c r="E36" s="96">
        <v>2023</v>
      </c>
      <c r="F36" s="83">
        <v>79400</v>
      </c>
    </row>
    <row r="37" spans="1:6" ht="35.25" customHeight="1" x14ac:dyDescent="0.25">
      <c r="A37" s="197"/>
      <c r="B37" s="96" t="s">
        <v>166</v>
      </c>
      <c r="C37" s="96" t="s">
        <v>167</v>
      </c>
      <c r="D37" s="96" t="s">
        <v>138</v>
      </c>
      <c r="E37" s="96">
        <v>2023</v>
      </c>
      <c r="F37" s="83">
        <v>2700161</v>
      </c>
    </row>
    <row r="38" spans="1:6" ht="35.25" customHeight="1" x14ac:dyDescent="0.25">
      <c r="A38" s="197"/>
      <c r="B38" s="96" t="s">
        <v>168</v>
      </c>
      <c r="C38" s="96" t="s">
        <v>169</v>
      </c>
      <c r="D38" s="96" t="s">
        <v>138</v>
      </c>
      <c r="E38" s="96">
        <v>2023</v>
      </c>
      <c r="F38" s="83">
        <v>174320</v>
      </c>
    </row>
    <row r="39" spans="1:6" ht="35.25" customHeight="1" x14ac:dyDescent="0.25">
      <c r="A39" s="197"/>
      <c r="B39" s="96" t="s">
        <v>170</v>
      </c>
      <c r="C39" s="96" t="s">
        <v>171</v>
      </c>
      <c r="D39" s="96" t="s">
        <v>172</v>
      </c>
      <c r="E39" s="96">
        <v>2023</v>
      </c>
      <c r="F39" s="83">
        <v>27000</v>
      </c>
    </row>
    <row r="40" spans="1:6" ht="35.25" customHeight="1" x14ac:dyDescent="0.25">
      <c r="A40" s="197"/>
      <c r="B40" s="96" t="s">
        <v>173</v>
      </c>
      <c r="C40" s="96" t="s">
        <v>174</v>
      </c>
      <c r="D40" s="96" t="s">
        <v>75</v>
      </c>
      <c r="E40" s="96">
        <v>2023</v>
      </c>
      <c r="F40" s="83">
        <v>385846</v>
      </c>
    </row>
    <row r="41" spans="1:6" ht="35.25" customHeight="1" x14ac:dyDescent="0.25">
      <c r="A41" s="197"/>
      <c r="B41" s="96" t="s">
        <v>168</v>
      </c>
      <c r="C41" s="96" t="s">
        <v>177</v>
      </c>
      <c r="D41" s="96" t="s">
        <v>75</v>
      </c>
      <c r="E41" s="96">
        <v>2024</v>
      </c>
      <c r="F41" s="83">
        <v>1048160</v>
      </c>
    </row>
    <row r="42" spans="1:6" ht="35.25" customHeight="1" x14ac:dyDescent="0.25">
      <c r="A42" s="197"/>
      <c r="B42" s="96" t="s">
        <v>170</v>
      </c>
      <c r="C42" s="96" t="s">
        <v>179</v>
      </c>
      <c r="D42" s="96" t="s">
        <v>116</v>
      </c>
      <c r="E42" s="96">
        <v>2024</v>
      </c>
      <c r="F42" s="83">
        <v>559740</v>
      </c>
    </row>
    <row r="43" spans="1:6" ht="35.25" customHeight="1" x14ac:dyDescent="0.25">
      <c r="A43" s="197"/>
      <c r="B43" s="96" t="s">
        <v>180</v>
      </c>
      <c r="C43" s="96" t="s">
        <v>181</v>
      </c>
      <c r="D43" s="96" t="s">
        <v>138</v>
      </c>
      <c r="E43" s="96">
        <v>2024</v>
      </c>
      <c r="F43" s="83">
        <v>1306116</v>
      </c>
    </row>
    <row r="44" spans="1:6" ht="35.25" customHeight="1" x14ac:dyDescent="0.25">
      <c r="A44" s="197"/>
      <c r="B44" s="96" t="s">
        <v>25</v>
      </c>
      <c r="C44" s="96" t="s">
        <v>642</v>
      </c>
      <c r="D44" s="96" t="s">
        <v>138</v>
      </c>
      <c r="E44" s="96">
        <v>2024</v>
      </c>
      <c r="F44" s="83">
        <v>1417050</v>
      </c>
    </row>
    <row r="45" spans="1:6" ht="35.25" customHeight="1" x14ac:dyDescent="0.25">
      <c r="A45" s="197"/>
      <c r="B45" s="96" t="s">
        <v>160</v>
      </c>
      <c r="C45" s="96" t="s">
        <v>643</v>
      </c>
      <c r="D45" s="96" t="s">
        <v>172</v>
      </c>
      <c r="E45" s="96">
        <v>2024</v>
      </c>
      <c r="F45" s="83">
        <v>1419741</v>
      </c>
    </row>
    <row r="46" spans="1:6" ht="35.25" customHeight="1" x14ac:dyDescent="0.25">
      <c r="A46" s="197"/>
      <c r="B46" s="96" t="s">
        <v>166</v>
      </c>
      <c r="C46" s="96" t="s">
        <v>176</v>
      </c>
      <c r="D46" s="96" t="s">
        <v>116</v>
      </c>
      <c r="E46" s="96">
        <v>2024</v>
      </c>
      <c r="F46" s="83">
        <v>1783300</v>
      </c>
    </row>
    <row r="47" spans="1:6" ht="35.25" customHeight="1" x14ac:dyDescent="0.25">
      <c r="A47" s="197"/>
      <c r="B47" s="96" t="s">
        <v>160</v>
      </c>
      <c r="C47" s="96" t="s">
        <v>178</v>
      </c>
      <c r="D47" s="96" t="s">
        <v>75</v>
      </c>
      <c r="E47" s="96">
        <v>2024</v>
      </c>
      <c r="F47" s="83">
        <v>2266532</v>
      </c>
    </row>
    <row r="48" spans="1:6" ht="35.25" customHeight="1" x14ac:dyDescent="0.25">
      <c r="A48" s="194" t="s">
        <v>3</v>
      </c>
      <c r="B48" s="195"/>
      <c r="C48" s="195"/>
      <c r="D48" s="195"/>
      <c r="E48" s="196"/>
      <c r="F48" s="84">
        <f>SUM(F33:F47)</f>
        <v>14064686</v>
      </c>
    </row>
    <row r="49" spans="1:6" ht="35.25" customHeight="1" x14ac:dyDescent="0.25">
      <c r="A49" s="198" t="s">
        <v>65</v>
      </c>
      <c r="B49" s="96" t="s">
        <v>58</v>
      </c>
      <c r="C49" s="96" t="s">
        <v>182</v>
      </c>
      <c r="D49" s="96" t="s">
        <v>75</v>
      </c>
      <c r="E49" s="96">
        <v>2024</v>
      </c>
      <c r="F49" s="83">
        <v>109543</v>
      </c>
    </row>
    <row r="50" spans="1:6" ht="35.25" customHeight="1" x14ac:dyDescent="0.25">
      <c r="A50" s="199"/>
      <c r="B50" s="96" t="s">
        <v>62</v>
      </c>
      <c r="C50" s="96" t="s">
        <v>183</v>
      </c>
      <c r="D50" s="96" t="s">
        <v>116</v>
      </c>
      <c r="E50" s="96">
        <v>2024</v>
      </c>
      <c r="F50" s="83">
        <v>4647741</v>
      </c>
    </row>
    <row r="51" spans="1:6" ht="35.25" customHeight="1" x14ac:dyDescent="0.25">
      <c r="A51" s="194" t="s">
        <v>3</v>
      </c>
      <c r="B51" s="195"/>
      <c r="C51" s="195"/>
      <c r="D51" s="195"/>
      <c r="E51" s="196"/>
      <c r="F51" s="84">
        <f>SUM(F49:F50)</f>
        <v>4757284</v>
      </c>
    </row>
    <row r="52" spans="1:6" ht="35.25" customHeight="1" x14ac:dyDescent="0.25">
      <c r="A52" s="198" t="s">
        <v>26</v>
      </c>
      <c r="B52" s="96" t="s">
        <v>184</v>
      </c>
      <c r="C52" s="96" t="s">
        <v>185</v>
      </c>
      <c r="D52" s="96" t="s">
        <v>75</v>
      </c>
      <c r="E52" s="96">
        <v>2023</v>
      </c>
      <c r="F52" s="83">
        <v>223000</v>
      </c>
    </row>
    <row r="53" spans="1:6" ht="35.25" customHeight="1" x14ac:dyDescent="0.25">
      <c r="A53" s="197"/>
      <c r="B53" s="96" t="s">
        <v>186</v>
      </c>
      <c r="C53" s="96" t="s">
        <v>187</v>
      </c>
      <c r="D53" s="96" t="s">
        <v>75</v>
      </c>
      <c r="E53" s="96">
        <v>2024</v>
      </c>
      <c r="F53" s="83">
        <v>374360</v>
      </c>
    </row>
    <row r="54" spans="1:6" ht="35.25" customHeight="1" x14ac:dyDescent="0.25">
      <c r="A54" s="197"/>
      <c r="B54" s="96" t="s">
        <v>184</v>
      </c>
      <c r="C54" s="96" t="s">
        <v>188</v>
      </c>
      <c r="D54" s="96" t="s">
        <v>75</v>
      </c>
      <c r="E54" s="96">
        <v>2024</v>
      </c>
      <c r="F54" s="83">
        <v>1235216</v>
      </c>
    </row>
    <row r="55" spans="1:6" ht="35.25" customHeight="1" x14ac:dyDescent="0.25">
      <c r="A55" s="199"/>
      <c r="B55" s="96" t="s">
        <v>189</v>
      </c>
      <c r="C55" s="96" t="s">
        <v>190</v>
      </c>
      <c r="D55" s="96" t="s">
        <v>75</v>
      </c>
      <c r="E55" s="96">
        <v>2024</v>
      </c>
      <c r="F55" s="83">
        <v>274320</v>
      </c>
    </row>
    <row r="56" spans="1:6" ht="35.25" customHeight="1" x14ac:dyDescent="0.25">
      <c r="A56" s="194" t="s">
        <v>3</v>
      </c>
      <c r="B56" s="195"/>
      <c r="C56" s="195"/>
      <c r="D56" s="195"/>
      <c r="E56" s="196"/>
      <c r="F56" s="84">
        <f>SUM(F52:F55)</f>
        <v>2106896</v>
      </c>
    </row>
    <row r="57" spans="1:6" ht="35.25" customHeight="1" x14ac:dyDescent="0.25">
      <c r="A57" s="198" t="s">
        <v>28</v>
      </c>
      <c r="B57" s="96" t="s">
        <v>191</v>
      </c>
      <c r="C57" s="96" t="s">
        <v>192</v>
      </c>
      <c r="D57" s="96" t="s">
        <v>75</v>
      </c>
      <c r="E57" s="96">
        <v>2023</v>
      </c>
      <c r="F57" s="83">
        <v>289520</v>
      </c>
    </row>
    <row r="58" spans="1:6" ht="35.25" customHeight="1" x14ac:dyDescent="0.25">
      <c r="A58" s="197"/>
      <c r="B58" s="96" t="s">
        <v>191</v>
      </c>
      <c r="C58" s="96" t="s">
        <v>193</v>
      </c>
      <c r="D58" s="96" t="s">
        <v>116</v>
      </c>
      <c r="E58" s="96">
        <v>2023</v>
      </c>
      <c r="F58" s="83">
        <v>674800</v>
      </c>
    </row>
    <row r="59" spans="1:6" ht="35.25" customHeight="1" x14ac:dyDescent="0.25">
      <c r="A59" s="197"/>
      <c r="B59" s="96" t="s">
        <v>194</v>
      </c>
      <c r="C59" s="96" t="s">
        <v>195</v>
      </c>
      <c r="D59" s="96" t="s">
        <v>138</v>
      </c>
      <c r="E59" s="96">
        <v>2024</v>
      </c>
      <c r="F59" s="83">
        <v>1269180</v>
      </c>
    </row>
    <row r="60" spans="1:6" ht="35.25" customHeight="1" x14ac:dyDescent="0.25">
      <c r="A60" s="197"/>
      <c r="B60" s="96" t="s">
        <v>196</v>
      </c>
      <c r="C60" s="96" t="s">
        <v>197</v>
      </c>
      <c r="D60" s="96" t="s">
        <v>75</v>
      </c>
      <c r="E60" s="96">
        <v>2024</v>
      </c>
      <c r="F60" s="83">
        <v>845723</v>
      </c>
    </row>
    <row r="61" spans="1:6" ht="35.25" customHeight="1" x14ac:dyDescent="0.25">
      <c r="A61" s="197"/>
      <c r="B61" s="96" t="s">
        <v>198</v>
      </c>
      <c r="C61" s="96" t="s">
        <v>199</v>
      </c>
      <c r="D61" s="96" t="s">
        <v>172</v>
      </c>
      <c r="E61" s="96">
        <v>2024</v>
      </c>
      <c r="F61" s="83">
        <v>742480</v>
      </c>
    </row>
    <row r="62" spans="1:6" ht="35.25" customHeight="1" x14ac:dyDescent="0.25">
      <c r="A62" s="197"/>
      <c r="B62" s="96" t="s">
        <v>191</v>
      </c>
      <c r="C62" s="96" t="s">
        <v>202</v>
      </c>
      <c r="D62" s="96" t="s">
        <v>116</v>
      </c>
      <c r="E62" s="96">
        <v>2024</v>
      </c>
      <c r="F62" s="83">
        <v>559000</v>
      </c>
    </row>
    <row r="63" spans="1:6" ht="35.1" customHeight="1" x14ac:dyDescent="0.25">
      <c r="A63" s="194" t="s">
        <v>3</v>
      </c>
      <c r="B63" s="195"/>
      <c r="C63" s="195"/>
      <c r="D63" s="195"/>
      <c r="E63" s="196"/>
      <c r="F63" s="84">
        <f>SUM(F57:F62)</f>
        <v>4380703</v>
      </c>
    </row>
    <row r="64" spans="1:6" ht="35.1" customHeight="1" x14ac:dyDescent="0.25">
      <c r="A64" s="198" t="s">
        <v>29</v>
      </c>
      <c r="B64" s="98" t="s">
        <v>31</v>
      </c>
      <c r="C64" s="98" t="s">
        <v>203</v>
      </c>
      <c r="D64" s="98" t="s">
        <v>116</v>
      </c>
      <c r="E64" s="99">
        <v>2023</v>
      </c>
      <c r="F64" s="88">
        <v>5006770</v>
      </c>
    </row>
    <row r="65" spans="1:6" ht="35.1" customHeight="1" x14ac:dyDescent="0.25">
      <c r="A65" s="197"/>
      <c r="B65" s="98" t="s">
        <v>31</v>
      </c>
      <c r="C65" s="98" t="s">
        <v>644</v>
      </c>
      <c r="D65" s="98" t="s">
        <v>75</v>
      </c>
      <c r="E65" s="99">
        <v>2023</v>
      </c>
      <c r="F65" s="88">
        <v>1733247</v>
      </c>
    </row>
    <row r="66" spans="1:6" ht="35.1" customHeight="1" x14ac:dyDescent="0.25">
      <c r="A66" s="197"/>
      <c r="B66" s="98" t="s">
        <v>32</v>
      </c>
      <c r="C66" s="98" t="s">
        <v>204</v>
      </c>
      <c r="D66" s="98" t="s">
        <v>75</v>
      </c>
      <c r="E66" s="99">
        <v>2023</v>
      </c>
      <c r="F66" s="88">
        <v>664224</v>
      </c>
    </row>
    <row r="67" spans="1:6" ht="35.1" customHeight="1" x14ac:dyDescent="0.25">
      <c r="A67" s="197"/>
      <c r="B67" s="98" t="s">
        <v>32</v>
      </c>
      <c r="C67" s="98" t="s">
        <v>645</v>
      </c>
      <c r="D67" s="98" t="s">
        <v>116</v>
      </c>
      <c r="E67" s="99">
        <v>2023</v>
      </c>
      <c r="F67" s="83">
        <v>4453088</v>
      </c>
    </row>
    <row r="68" spans="1:6" ht="35.1" customHeight="1" x14ac:dyDescent="0.25">
      <c r="A68" s="197"/>
      <c r="B68" s="98" t="s">
        <v>30</v>
      </c>
      <c r="C68" s="98" t="s">
        <v>646</v>
      </c>
      <c r="D68" s="98" t="s">
        <v>116</v>
      </c>
      <c r="E68" s="99">
        <v>2023</v>
      </c>
      <c r="F68" s="88">
        <v>10214192</v>
      </c>
    </row>
    <row r="69" spans="1:6" ht="35.1" customHeight="1" x14ac:dyDescent="0.25">
      <c r="A69" s="197"/>
      <c r="B69" s="98" t="s">
        <v>30</v>
      </c>
      <c r="C69" s="98" t="s">
        <v>205</v>
      </c>
      <c r="D69" s="98" t="s">
        <v>75</v>
      </c>
      <c r="E69" s="99">
        <v>2023</v>
      </c>
      <c r="F69" s="83">
        <v>1915852</v>
      </c>
    </row>
    <row r="70" spans="1:6" ht="35.1" customHeight="1" x14ac:dyDescent="0.25">
      <c r="A70" s="197"/>
      <c r="B70" s="98" t="s">
        <v>30</v>
      </c>
      <c r="C70" s="98" t="s">
        <v>206</v>
      </c>
      <c r="D70" s="98" t="s">
        <v>138</v>
      </c>
      <c r="E70" s="99">
        <v>2023</v>
      </c>
      <c r="F70" s="83">
        <v>801859</v>
      </c>
    </row>
    <row r="71" spans="1:6" ht="35.1" customHeight="1" x14ac:dyDescent="0.25">
      <c r="A71" s="197"/>
      <c r="B71" s="98" t="s">
        <v>33</v>
      </c>
      <c r="C71" s="98" t="s">
        <v>207</v>
      </c>
      <c r="D71" s="98" t="s">
        <v>75</v>
      </c>
      <c r="E71" s="99">
        <v>2023</v>
      </c>
      <c r="F71" s="88">
        <v>887388</v>
      </c>
    </row>
    <row r="72" spans="1:6" ht="35.1" customHeight="1" x14ac:dyDescent="0.25">
      <c r="A72" s="197"/>
      <c r="B72" s="98" t="s">
        <v>33</v>
      </c>
      <c r="C72" s="98" t="s">
        <v>647</v>
      </c>
      <c r="D72" s="98" t="s">
        <v>116</v>
      </c>
      <c r="E72" s="99">
        <v>2023</v>
      </c>
      <c r="F72" s="88">
        <v>4422262</v>
      </c>
    </row>
    <row r="73" spans="1:6" ht="35.1" customHeight="1" x14ac:dyDescent="0.25">
      <c r="A73" s="197"/>
      <c r="B73" s="98" t="s">
        <v>208</v>
      </c>
      <c r="C73" s="98" t="s">
        <v>209</v>
      </c>
      <c r="D73" s="98" t="s">
        <v>75</v>
      </c>
      <c r="E73" s="99">
        <v>2023</v>
      </c>
      <c r="F73" s="88">
        <v>485204</v>
      </c>
    </row>
    <row r="74" spans="1:6" ht="35.1" customHeight="1" x14ac:dyDescent="0.25">
      <c r="A74" s="197"/>
      <c r="B74" s="98" t="s">
        <v>208</v>
      </c>
      <c r="C74" s="98" t="s">
        <v>210</v>
      </c>
      <c r="D74" s="98" t="s">
        <v>116</v>
      </c>
      <c r="E74" s="99">
        <v>2023</v>
      </c>
      <c r="F74" s="88">
        <v>1004656</v>
      </c>
    </row>
    <row r="75" spans="1:6" ht="35.1" customHeight="1" x14ac:dyDescent="0.25">
      <c r="A75" s="197"/>
      <c r="B75" s="98" t="s">
        <v>211</v>
      </c>
      <c r="C75" s="98" t="s">
        <v>648</v>
      </c>
      <c r="D75" s="98" t="s">
        <v>116</v>
      </c>
      <c r="E75" s="99">
        <v>2023</v>
      </c>
      <c r="F75" s="88">
        <v>6789291</v>
      </c>
    </row>
    <row r="76" spans="1:6" ht="35.1" customHeight="1" x14ac:dyDescent="0.25">
      <c r="A76" s="197"/>
      <c r="B76" s="98" t="s">
        <v>211</v>
      </c>
      <c r="C76" s="98" t="s">
        <v>212</v>
      </c>
      <c r="D76" s="98" t="s">
        <v>75</v>
      </c>
      <c r="E76" s="99">
        <v>2023</v>
      </c>
      <c r="F76" s="88">
        <v>936526</v>
      </c>
    </row>
    <row r="77" spans="1:6" ht="35.1" customHeight="1" x14ac:dyDescent="0.25">
      <c r="A77" s="197"/>
      <c r="B77" s="98" t="s">
        <v>213</v>
      </c>
      <c r="C77" s="98" t="s">
        <v>214</v>
      </c>
      <c r="D77" s="98" t="s">
        <v>75</v>
      </c>
      <c r="E77" s="99">
        <v>2023</v>
      </c>
      <c r="F77" s="88">
        <v>673782</v>
      </c>
    </row>
    <row r="78" spans="1:6" ht="35.1" customHeight="1" x14ac:dyDescent="0.25">
      <c r="A78" s="197"/>
      <c r="B78" s="98" t="s">
        <v>213</v>
      </c>
      <c r="C78" s="98" t="s">
        <v>215</v>
      </c>
      <c r="D78" s="98" t="s">
        <v>116</v>
      </c>
      <c r="E78" s="99">
        <v>2023</v>
      </c>
      <c r="F78" s="88">
        <v>931420</v>
      </c>
    </row>
    <row r="79" spans="1:6" ht="35.1" customHeight="1" x14ac:dyDescent="0.25">
      <c r="A79" s="197"/>
      <c r="B79" s="98" t="s">
        <v>111</v>
      </c>
      <c r="C79" s="98" t="s">
        <v>216</v>
      </c>
      <c r="D79" s="98" t="s">
        <v>116</v>
      </c>
      <c r="E79" s="99">
        <v>2023</v>
      </c>
      <c r="F79" s="88">
        <v>4246681</v>
      </c>
    </row>
    <row r="80" spans="1:6" ht="35.1" customHeight="1" x14ac:dyDescent="0.25">
      <c r="A80" s="197"/>
      <c r="B80" s="98" t="s">
        <v>217</v>
      </c>
      <c r="C80" s="98" t="s">
        <v>218</v>
      </c>
      <c r="D80" s="98" t="s">
        <v>138</v>
      </c>
      <c r="E80" s="99">
        <v>2023</v>
      </c>
      <c r="F80" s="88">
        <v>642499</v>
      </c>
    </row>
    <row r="81" spans="1:6" ht="35.1" customHeight="1" x14ac:dyDescent="0.25">
      <c r="A81" s="197"/>
      <c r="B81" s="98" t="s">
        <v>217</v>
      </c>
      <c r="C81" s="98" t="s">
        <v>219</v>
      </c>
      <c r="D81" s="98" t="s">
        <v>75</v>
      </c>
      <c r="E81" s="99">
        <v>2023</v>
      </c>
      <c r="F81" s="88">
        <v>720157</v>
      </c>
    </row>
    <row r="82" spans="1:6" ht="35.1" customHeight="1" x14ac:dyDescent="0.25">
      <c r="A82" s="197"/>
      <c r="B82" s="98" t="s">
        <v>217</v>
      </c>
      <c r="C82" s="98" t="s">
        <v>649</v>
      </c>
      <c r="D82" s="98" t="s">
        <v>116</v>
      </c>
      <c r="E82" s="99">
        <v>2023</v>
      </c>
      <c r="F82" s="88">
        <v>1064392</v>
      </c>
    </row>
    <row r="83" spans="1:6" ht="35.1" customHeight="1" x14ac:dyDescent="0.25">
      <c r="A83" s="197"/>
      <c r="B83" s="98" t="s">
        <v>76</v>
      </c>
      <c r="C83" s="98" t="s">
        <v>220</v>
      </c>
      <c r="D83" s="98" t="s">
        <v>75</v>
      </c>
      <c r="E83" s="99">
        <v>2023</v>
      </c>
      <c r="F83" s="88">
        <v>49396</v>
      </c>
    </row>
    <row r="84" spans="1:6" ht="35.1" customHeight="1" x14ac:dyDescent="0.25">
      <c r="A84" s="197"/>
      <c r="B84" s="98" t="s">
        <v>76</v>
      </c>
      <c r="C84" s="98" t="s">
        <v>221</v>
      </c>
      <c r="D84" s="98" t="s">
        <v>116</v>
      </c>
      <c r="E84" s="99">
        <v>2023</v>
      </c>
      <c r="F84" s="88">
        <v>680583</v>
      </c>
    </row>
    <row r="85" spans="1:6" ht="35.1" customHeight="1" x14ac:dyDescent="0.25">
      <c r="A85" s="197"/>
      <c r="B85" s="98" t="s">
        <v>226</v>
      </c>
      <c r="C85" s="98" t="s">
        <v>650</v>
      </c>
      <c r="D85" s="98" t="s">
        <v>138</v>
      </c>
      <c r="E85" s="99">
        <v>2023</v>
      </c>
      <c r="F85" s="88">
        <v>1794054</v>
      </c>
    </row>
    <row r="86" spans="1:6" ht="35.1" customHeight="1" x14ac:dyDescent="0.25">
      <c r="A86" s="197"/>
      <c r="B86" s="98" t="s">
        <v>226</v>
      </c>
      <c r="C86" s="98" t="s">
        <v>651</v>
      </c>
      <c r="D86" s="98" t="s">
        <v>75</v>
      </c>
      <c r="E86" s="99">
        <v>2023</v>
      </c>
      <c r="F86" s="88">
        <v>1509566</v>
      </c>
    </row>
    <row r="87" spans="1:6" ht="35.1" customHeight="1" x14ac:dyDescent="0.25">
      <c r="A87" s="197"/>
      <c r="B87" s="98" t="s">
        <v>226</v>
      </c>
      <c r="C87" s="98" t="s">
        <v>652</v>
      </c>
      <c r="D87" s="98" t="s">
        <v>116</v>
      </c>
      <c r="E87" s="99">
        <v>2023</v>
      </c>
      <c r="F87" s="88">
        <v>8758142</v>
      </c>
    </row>
    <row r="88" spans="1:6" ht="35.1" customHeight="1" x14ac:dyDescent="0.25">
      <c r="A88" s="197"/>
      <c r="B88" s="98" t="s">
        <v>222</v>
      </c>
      <c r="C88" s="98" t="s">
        <v>223</v>
      </c>
      <c r="D88" s="98" t="s">
        <v>75</v>
      </c>
      <c r="E88" s="99">
        <v>2023</v>
      </c>
      <c r="F88" s="88">
        <v>929096</v>
      </c>
    </row>
    <row r="89" spans="1:6" ht="35.1" customHeight="1" x14ac:dyDescent="0.25">
      <c r="A89" s="197"/>
      <c r="B89" s="98" t="s">
        <v>222</v>
      </c>
      <c r="C89" s="98" t="s">
        <v>653</v>
      </c>
      <c r="D89" s="98" t="s">
        <v>116</v>
      </c>
      <c r="E89" s="99">
        <v>2023</v>
      </c>
      <c r="F89" s="88">
        <v>6889828</v>
      </c>
    </row>
    <row r="90" spans="1:6" ht="35.1" customHeight="1" x14ac:dyDescent="0.25">
      <c r="A90" s="197"/>
      <c r="B90" s="98" t="s">
        <v>208</v>
      </c>
      <c r="C90" s="98" t="s">
        <v>224</v>
      </c>
      <c r="D90" s="98" t="s">
        <v>116</v>
      </c>
      <c r="E90" s="99">
        <v>2024</v>
      </c>
      <c r="F90" s="88">
        <v>251834</v>
      </c>
    </row>
    <row r="91" spans="1:6" ht="35.1" customHeight="1" x14ac:dyDescent="0.25">
      <c r="A91" s="197"/>
      <c r="B91" s="98" t="s">
        <v>31</v>
      </c>
      <c r="C91" s="98" t="s">
        <v>225</v>
      </c>
      <c r="D91" s="98" t="s">
        <v>75</v>
      </c>
      <c r="E91" s="99">
        <v>2024</v>
      </c>
      <c r="F91" s="88">
        <v>539688</v>
      </c>
    </row>
    <row r="92" spans="1:6" ht="35.1" customHeight="1" x14ac:dyDescent="0.25">
      <c r="A92" s="197"/>
      <c r="B92" s="98" t="s">
        <v>213</v>
      </c>
      <c r="C92" s="98" t="s">
        <v>227</v>
      </c>
      <c r="D92" s="98" t="s">
        <v>75</v>
      </c>
      <c r="E92" s="99">
        <v>2024</v>
      </c>
      <c r="F92" s="88">
        <v>344049</v>
      </c>
    </row>
    <row r="93" spans="1:6" ht="35.1" customHeight="1" x14ac:dyDescent="0.25">
      <c r="A93" s="197"/>
      <c r="B93" s="98" t="s">
        <v>217</v>
      </c>
      <c r="C93" s="98" t="s">
        <v>228</v>
      </c>
      <c r="D93" s="98" t="s">
        <v>116</v>
      </c>
      <c r="E93" s="99">
        <v>2024</v>
      </c>
      <c r="F93" s="83">
        <v>476810</v>
      </c>
    </row>
    <row r="94" spans="1:6" ht="35.1" customHeight="1" x14ac:dyDescent="0.25">
      <c r="A94" s="197"/>
      <c r="B94" s="98" t="s">
        <v>217</v>
      </c>
      <c r="C94" s="98" t="s">
        <v>229</v>
      </c>
      <c r="D94" s="98" t="s">
        <v>138</v>
      </c>
      <c r="E94" s="99">
        <v>2024</v>
      </c>
      <c r="F94" s="88">
        <v>81906</v>
      </c>
    </row>
    <row r="95" spans="1:6" ht="35.1" customHeight="1" x14ac:dyDescent="0.25">
      <c r="A95" s="197"/>
      <c r="B95" s="98" t="s">
        <v>222</v>
      </c>
      <c r="C95" s="98" t="s">
        <v>230</v>
      </c>
      <c r="D95" s="98" t="s">
        <v>75</v>
      </c>
      <c r="E95" s="99">
        <v>2024</v>
      </c>
      <c r="F95" s="83">
        <v>378279</v>
      </c>
    </row>
    <row r="96" spans="1:6" ht="35.1" customHeight="1" x14ac:dyDescent="0.25">
      <c r="A96" s="197"/>
      <c r="B96" s="98" t="s">
        <v>76</v>
      </c>
      <c r="C96" s="98" t="s">
        <v>231</v>
      </c>
      <c r="D96" s="98" t="s">
        <v>75</v>
      </c>
      <c r="E96" s="99">
        <v>2024</v>
      </c>
      <c r="F96" s="88">
        <v>619520</v>
      </c>
    </row>
    <row r="97" spans="1:6" ht="35.1" customHeight="1" x14ac:dyDescent="0.25">
      <c r="A97" s="194" t="s">
        <v>3</v>
      </c>
      <c r="B97" s="195"/>
      <c r="C97" s="195"/>
      <c r="D97" s="195"/>
      <c r="E97" s="196"/>
      <c r="F97" s="84">
        <f>SUM(F64:F96)</f>
        <v>70896241</v>
      </c>
    </row>
    <row r="98" spans="1:6" ht="35.1" customHeight="1" x14ac:dyDescent="0.25">
      <c r="A98" s="198" t="s">
        <v>35</v>
      </c>
      <c r="B98" s="96" t="s">
        <v>232</v>
      </c>
      <c r="C98" s="96" t="s">
        <v>233</v>
      </c>
      <c r="D98" s="96" t="s">
        <v>75</v>
      </c>
      <c r="E98" s="96">
        <v>2023</v>
      </c>
      <c r="F98" s="83">
        <v>66972</v>
      </c>
    </row>
    <row r="99" spans="1:6" ht="35.1" customHeight="1" x14ac:dyDescent="0.25">
      <c r="A99" s="197"/>
      <c r="B99" s="96" t="s">
        <v>232</v>
      </c>
      <c r="C99" s="96" t="s">
        <v>234</v>
      </c>
      <c r="D99" s="96" t="s">
        <v>116</v>
      </c>
      <c r="E99" s="96">
        <v>2023</v>
      </c>
      <c r="F99" s="83">
        <v>82404</v>
      </c>
    </row>
    <row r="100" spans="1:6" ht="35.1" customHeight="1" x14ac:dyDescent="0.25">
      <c r="A100" s="197"/>
      <c r="B100" s="96" t="s">
        <v>235</v>
      </c>
      <c r="C100" s="96" t="s">
        <v>236</v>
      </c>
      <c r="D100" s="96" t="s">
        <v>116</v>
      </c>
      <c r="E100" s="96">
        <v>2023</v>
      </c>
      <c r="F100" s="83">
        <v>1293797</v>
      </c>
    </row>
    <row r="101" spans="1:6" ht="35.1" customHeight="1" x14ac:dyDescent="0.25">
      <c r="A101" s="197"/>
      <c r="B101" s="96" t="s">
        <v>235</v>
      </c>
      <c r="C101" s="96" t="s">
        <v>237</v>
      </c>
      <c r="D101" s="96" t="s">
        <v>116</v>
      </c>
      <c r="E101" s="96">
        <v>2024</v>
      </c>
      <c r="F101" s="83">
        <v>910434</v>
      </c>
    </row>
    <row r="102" spans="1:6" ht="35.1" customHeight="1" x14ac:dyDescent="0.25">
      <c r="A102" s="197"/>
      <c r="B102" s="96" t="s">
        <v>232</v>
      </c>
      <c r="C102" s="96" t="s">
        <v>238</v>
      </c>
      <c r="D102" s="96" t="s">
        <v>116</v>
      </c>
      <c r="E102" s="96">
        <v>2024</v>
      </c>
      <c r="F102" s="83">
        <v>587450</v>
      </c>
    </row>
    <row r="103" spans="1:6" ht="35.1" customHeight="1" x14ac:dyDescent="0.25">
      <c r="A103" s="197"/>
      <c r="B103" s="96" t="s">
        <v>232</v>
      </c>
      <c r="C103" s="96" t="s">
        <v>239</v>
      </c>
      <c r="D103" s="96" t="s">
        <v>75</v>
      </c>
      <c r="E103" s="96">
        <v>2024</v>
      </c>
      <c r="F103" s="83">
        <v>1151495</v>
      </c>
    </row>
    <row r="104" spans="1:6" ht="35.1" customHeight="1" x14ac:dyDescent="0.25">
      <c r="A104" s="197"/>
      <c r="B104" s="96" t="s">
        <v>240</v>
      </c>
      <c r="C104" s="96" t="s">
        <v>241</v>
      </c>
      <c r="D104" s="96" t="s">
        <v>75</v>
      </c>
      <c r="E104" s="96">
        <v>2024</v>
      </c>
      <c r="F104" s="83">
        <v>503762</v>
      </c>
    </row>
    <row r="105" spans="1:6" ht="35.1" customHeight="1" x14ac:dyDescent="0.25">
      <c r="A105" s="199"/>
      <c r="B105" s="98" t="s">
        <v>240</v>
      </c>
      <c r="C105" s="98" t="s">
        <v>242</v>
      </c>
      <c r="D105" s="98" t="s">
        <v>116</v>
      </c>
      <c r="E105" s="99">
        <v>2024</v>
      </c>
      <c r="F105" s="83">
        <v>324459</v>
      </c>
    </row>
    <row r="106" spans="1:6" ht="35.1" customHeight="1" x14ac:dyDescent="0.25">
      <c r="A106" s="200" t="s">
        <v>3</v>
      </c>
      <c r="B106" s="201"/>
      <c r="C106" s="201"/>
      <c r="D106" s="201"/>
      <c r="E106" s="202"/>
      <c r="F106" s="84">
        <f>SUM(F98:F105)</f>
        <v>4920773</v>
      </c>
    </row>
    <row r="107" spans="1:6" ht="35.1" customHeight="1" x14ac:dyDescent="0.25">
      <c r="A107" s="198" t="s">
        <v>10</v>
      </c>
      <c r="B107" s="98" t="s">
        <v>243</v>
      </c>
      <c r="C107" s="98" t="s">
        <v>244</v>
      </c>
      <c r="D107" s="98" t="s">
        <v>75</v>
      </c>
      <c r="E107" s="99">
        <v>2023</v>
      </c>
      <c r="F107" s="83">
        <v>520880</v>
      </c>
    </row>
    <row r="108" spans="1:6" ht="35.1" customHeight="1" x14ac:dyDescent="0.25">
      <c r="A108" s="197"/>
      <c r="B108" s="98" t="s">
        <v>267</v>
      </c>
      <c r="C108" s="98" t="s">
        <v>654</v>
      </c>
      <c r="D108" s="98" t="s">
        <v>75</v>
      </c>
      <c r="E108" s="99">
        <v>2023</v>
      </c>
      <c r="F108" s="83">
        <v>1751052</v>
      </c>
    </row>
    <row r="109" spans="1:6" ht="35.1" customHeight="1" x14ac:dyDescent="0.25">
      <c r="A109" s="197"/>
      <c r="B109" s="98" t="s">
        <v>269</v>
      </c>
      <c r="C109" s="98" t="s">
        <v>655</v>
      </c>
      <c r="D109" s="98" t="s">
        <v>75</v>
      </c>
      <c r="E109" s="99">
        <v>2023</v>
      </c>
      <c r="F109" s="83">
        <v>1653905</v>
      </c>
    </row>
    <row r="110" spans="1:6" ht="35.1" customHeight="1" x14ac:dyDescent="0.25">
      <c r="A110" s="197"/>
      <c r="B110" s="98" t="s">
        <v>245</v>
      </c>
      <c r="C110" s="98" t="s">
        <v>246</v>
      </c>
      <c r="D110" s="98" t="s">
        <v>75</v>
      </c>
      <c r="E110" s="99">
        <v>2023</v>
      </c>
      <c r="F110" s="83">
        <v>147937</v>
      </c>
    </row>
    <row r="111" spans="1:6" ht="35.1" customHeight="1" x14ac:dyDescent="0.25">
      <c r="A111" s="197"/>
      <c r="B111" s="98" t="s">
        <v>245</v>
      </c>
      <c r="C111" s="98" t="s">
        <v>247</v>
      </c>
      <c r="D111" s="98" t="s">
        <v>116</v>
      </c>
      <c r="E111" s="99">
        <v>2023</v>
      </c>
      <c r="F111" s="83">
        <v>188657</v>
      </c>
    </row>
    <row r="112" spans="1:6" ht="35.1" customHeight="1" x14ac:dyDescent="0.25">
      <c r="A112" s="197"/>
      <c r="B112" s="98" t="s">
        <v>248</v>
      </c>
      <c r="C112" s="98" t="s">
        <v>249</v>
      </c>
      <c r="D112" s="98" t="s">
        <v>138</v>
      </c>
      <c r="E112" s="99">
        <v>2023</v>
      </c>
      <c r="F112" s="83">
        <v>7240</v>
      </c>
    </row>
    <row r="113" spans="1:6" ht="35.1" customHeight="1" x14ac:dyDescent="0.25">
      <c r="A113" s="197"/>
      <c r="B113" s="98" t="s">
        <v>250</v>
      </c>
      <c r="C113" s="98" t="s">
        <v>656</v>
      </c>
      <c r="D113" s="98" t="s">
        <v>138</v>
      </c>
      <c r="E113" s="99">
        <v>2023</v>
      </c>
      <c r="F113" s="83">
        <v>1354766</v>
      </c>
    </row>
    <row r="114" spans="1:6" ht="35.1" customHeight="1" x14ac:dyDescent="0.25">
      <c r="A114" s="197"/>
      <c r="B114" s="98" t="s">
        <v>250</v>
      </c>
      <c r="C114" s="98" t="s">
        <v>251</v>
      </c>
      <c r="D114" s="98" t="s">
        <v>75</v>
      </c>
      <c r="E114" s="99">
        <v>2023</v>
      </c>
      <c r="F114" s="83">
        <v>1392356</v>
      </c>
    </row>
    <row r="115" spans="1:6" ht="35.1" customHeight="1" x14ac:dyDescent="0.25">
      <c r="A115" s="197"/>
      <c r="B115" s="98" t="s">
        <v>275</v>
      </c>
      <c r="C115" s="98" t="s">
        <v>657</v>
      </c>
      <c r="D115" s="98" t="s">
        <v>116</v>
      </c>
      <c r="E115" s="99">
        <v>2023</v>
      </c>
      <c r="F115" s="83">
        <v>13145080</v>
      </c>
    </row>
    <row r="116" spans="1:6" ht="35.1" customHeight="1" x14ac:dyDescent="0.25">
      <c r="A116" s="197"/>
      <c r="B116" s="98" t="s">
        <v>252</v>
      </c>
      <c r="C116" s="98" t="s">
        <v>253</v>
      </c>
      <c r="D116" s="98" t="s">
        <v>116</v>
      </c>
      <c r="E116" s="99">
        <v>2023</v>
      </c>
      <c r="F116" s="83">
        <v>374998</v>
      </c>
    </row>
    <row r="117" spans="1:6" ht="35.1" customHeight="1" x14ac:dyDescent="0.25">
      <c r="A117" s="197"/>
      <c r="B117" s="98" t="s">
        <v>36</v>
      </c>
      <c r="C117" s="98" t="s">
        <v>658</v>
      </c>
      <c r="D117" s="98" t="s">
        <v>75</v>
      </c>
      <c r="E117" s="99">
        <v>2023</v>
      </c>
      <c r="F117" s="83">
        <v>2285624</v>
      </c>
    </row>
    <row r="118" spans="1:6" ht="35.1" customHeight="1" x14ac:dyDescent="0.25">
      <c r="A118" s="197"/>
      <c r="B118" s="98" t="s">
        <v>254</v>
      </c>
      <c r="C118" s="98" t="s">
        <v>659</v>
      </c>
      <c r="D118" s="98" t="s">
        <v>116</v>
      </c>
      <c r="E118" s="99">
        <v>2023</v>
      </c>
      <c r="F118" s="83">
        <v>2863462</v>
      </c>
    </row>
    <row r="119" spans="1:6" ht="35.1" customHeight="1" x14ac:dyDescent="0.25">
      <c r="A119" s="197"/>
      <c r="B119" s="98" t="s">
        <v>254</v>
      </c>
      <c r="C119" s="98" t="s">
        <v>255</v>
      </c>
      <c r="D119" s="98" t="s">
        <v>75</v>
      </c>
      <c r="E119" s="99">
        <v>2023</v>
      </c>
      <c r="F119" s="83">
        <v>401479</v>
      </c>
    </row>
    <row r="120" spans="1:6" ht="35.1" customHeight="1" x14ac:dyDescent="0.25">
      <c r="A120" s="197"/>
      <c r="B120" s="98" t="s">
        <v>13</v>
      </c>
      <c r="C120" s="98" t="s">
        <v>660</v>
      </c>
      <c r="D120" s="98" t="s">
        <v>75</v>
      </c>
      <c r="E120" s="99">
        <v>2023</v>
      </c>
      <c r="F120" s="83">
        <v>3568430</v>
      </c>
    </row>
    <row r="121" spans="1:6" ht="35.1" customHeight="1" x14ac:dyDescent="0.25">
      <c r="A121" s="197"/>
      <c r="B121" s="98" t="s">
        <v>256</v>
      </c>
      <c r="C121" s="98" t="s">
        <v>257</v>
      </c>
      <c r="D121" s="98" t="s">
        <v>116</v>
      </c>
      <c r="E121" s="99">
        <v>2023</v>
      </c>
      <c r="F121" s="83">
        <v>1663912</v>
      </c>
    </row>
    <row r="122" spans="1:6" ht="35.1" customHeight="1" x14ac:dyDescent="0.25">
      <c r="A122" s="197"/>
      <c r="B122" s="98" t="s">
        <v>258</v>
      </c>
      <c r="C122" s="98" t="s">
        <v>259</v>
      </c>
      <c r="D122" s="98" t="s">
        <v>116</v>
      </c>
      <c r="E122" s="99">
        <v>2023</v>
      </c>
      <c r="F122" s="83">
        <v>6310559</v>
      </c>
    </row>
    <row r="123" spans="1:6" ht="35.1" customHeight="1" x14ac:dyDescent="0.25">
      <c r="A123" s="197"/>
      <c r="B123" s="98" t="s">
        <v>260</v>
      </c>
      <c r="C123" s="98" t="s">
        <v>261</v>
      </c>
      <c r="D123" s="98" t="s">
        <v>116</v>
      </c>
      <c r="E123" s="99">
        <v>2023</v>
      </c>
      <c r="F123" s="83">
        <v>4255113</v>
      </c>
    </row>
    <row r="124" spans="1:6" ht="35.1" customHeight="1" x14ac:dyDescent="0.25">
      <c r="A124" s="197"/>
      <c r="B124" s="98" t="s">
        <v>262</v>
      </c>
      <c r="C124" s="98" t="s">
        <v>263</v>
      </c>
      <c r="D124" s="98" t="s">
        <v>116</v>
      </c>
      <c r="E124" s="99">
        <v>2023</v>
      </c>
      <c r="F124" s="83">
        <v>1466990</v>
      </c>
    </row>
    <row r="125" spans="1:6" ht="35.1" customHeight="1" x14ac:dyDescent="0.25">
      <c r="A125" s="197"/>
      <c r="B125" s="98" t="s">
        <v>264</v>
      </c>
      <c r="C125" s="98" t="s">
        <v>265</v>
      </c>
      <c r="D125" s="98" t="s">
        <v>75</v>
      </c>
      <c r="E125" s="99">
        <v>2024</v>
      </c>
      <c r="F125" s="83">
        <v>168114</v>
      </c>
    </row>
    <row r="126" spans="1:6" ht="35.1" customHeight="1" x14ac:dyDescent="0.25">
      <c r="A126" s="197"/>
      <c r="B126" s="98" t="s">
        <v>250</v>
      </c>
      <c r="C126" s="98" t="s">
        <v>266</v>
      </c>
      <c r="D126" s="98" t="s">
        <v>75</v>
      </c>
      <c r="E126" s="99">
        <v>2024</v>
      </c>
      <c r="F126" s="83">
        <v>108469</v>
      </c>
    </row>
    <row r="127" spans="1:6" ht="35.1" customHeight="1" x14ac:dyDescent="0.25">
      <c r="A127" s="197"/>
      <c r="B127" s="98" t="s">
        <v>267</v>
      </c>
      <c r="C127" s="98" t="s">
        <v>268</v>
      </c>
      <c r="D127" s="98" t="s">
        <v>75</v>
      </c>
      <c r="E127" s="99">
        <v>2024</v>
      </c>
      <c r="F127" s="83">
        <v>119520</v>
      </c>
    </row>
    <row r="128" spans="1:6" ht="35.1" customHeight="1" x14ac:dyDescent="0.25">
      <c r="A128" s="197"/>
      <c r="B128" s="98" t="s">
        <v>36</v>
      </c>
      <c r="C128" s="98" t="s">
        <v>270</v>
      </c>
      <c r="D128" s="98" t="s">
        <v>138</v>
      </c>
      <c r="E128" s="99">
        <v>2024</v>
      </c>
      <c r="F128" s="83">
        <v>414625</v>
      </c>
    </row>
    <row r="129" spans="1:6" ht="35.1" customHeight="1" x14ac:dyDescent="0.25">
      <c r="A129" s="197"/>
      <c r="B129" s="98" t="s">
        <v>36</v>
      </c>
      <c r="C129" s="98" t="s">
        <v>271</v>
      </c>
      <c r="D129" s="98" t="s">
        <v>75</v>
      </c>
      <c r="E129" s="99">
        <v>2024</v>
      </c>
      <c r="F129" s="83">
        <v>336346</v>
      </c>
    </row>
    <row r="130" spans="1:6" ht="35.1" customHeight="1" x14ac:dyDescent="0.25">
      <c r="A130" s="197"/>
      <c r="B130" s="98" t="s">
        <v>254</v>
      </c>
      <c r="C130" s="98" t="s">
        <v>272</v>
      </c>
      <c r="D130" s="98" t="s">
        <v>75</v>
      </c>
      <c r="E130" s="99">
        <v>2024</v>
      </c>
      <c r="F130" s="83">
        <v>622455</v>
      </c>
    </row>
    <row r="131" spans="1:6" ht="35.1" customHeight="1" x14ac:dyDescent="0.25">
      <c r="A131" s="197"/>
      <c r="B131" s="98" t="s">
        <v>273</v>
      </c>
      <c r="C131" s="98" t="s">
        <v>274</v>
      </c>
      <c r="D131" s="98" t="s">
        <v>138</v>
      </c>
      <c r="E131" s="99">
        <v>2024</v>
      </c>
      <c r="F131" s="83">
        <v>268373</v>
      </c>
    </row>
    <row r="132" spans="1:6" ht="35.1" customHeight="1" x14ac:dyDescent="0.25">
      <c r="A132" s="197"/>
      <c r="B132" s="98" t="s">
        <v>275</v>
      </c>
      <c r="C132" s="98" t="s">
        <v>276</v>
      </c>
      <c r="D132" s="98" t="s">
        <v>116</v>
      </c>
      <c r="E132" s="99">
        <v>2024</v>
      </c>
      <c r="F132" s="83">
        <v>79980</v>
      </c>
    </row>
    <row r="133" spans="1:6" ht="35.1" customHeight="1" x14ac:dyDescent="0.25">
      <c r="A133" s="197"/>
      <c r="B133" s="98" t="s">
        <v>264</v>
      </c>
      <c r="C133" s="98" t="s">
        <v>277</v>
      </c>
      <c r="D133" s="98" t="s">
        <v>138</v>
      </c>
      <c r="E133" s="99">
        <v>2024</v>
      </c>
      <c r="F133" s="83">
        <v>242854</v>
      </c>
    </row>
    <row r="134" spans="1:6" ht="35.1" customHeight="1" x14ac:dyDescent="0.25">
      <c r="A134" s="197"/>
      <c r="B134" s="98" t="s">
        <v>275</v>
      </c>
      <c r="C134" s="98" t="s">
        <v>278</v>
      </c>
      <c r="D134" s="98" t="s">
        <v>75</v>
      </c>
      <c r="E134" s="99">
        <v>2024</v>
      </c>
      <c r="F134" s="83">
        <v>210539</v>
      </c>
    </row>
    <row r="135" spans="1:6" ht="35.1" customHeight="1" x14ac:dyDescent="0.25">
      <c r="A135" s="197"/>
      <c r="B135" s="98" t="s">
        <v>279</v>
      </c>
      <c r="C135" s="98" t="s">
        <v>280</v>
      </c>
      <c r="D135" s="98" t="s">
        <v>138</v>
      </c>
      <c r="E135" s="99">
        <v>2024</v>
      </c>
      <c r="F135" s="83">
        <v>431580</v>
      </c>
    </row>
    <row r="136" spans="1:6" ht="35.1" customHeight="1" x14ac:dyDescent="0.25">
      <c r="A136" s="197"/>
      <c r="B136" s="98" t="s">
        <v>281</v>
      </c>
      <c r="C136" s="98" t="s">
        <v>282</v>
      </c>
      <c r="D136" s="98" t="s">
        <v>138</v>
      </c>
      <c r="E136" s="99">
        <v>2024</v>
      </c>
      <c r="F136" s="83">
        <v>342611</v>
      </c>
    </row>
    <row r="137" spans="1:6" ht="35.1" customHeight="1" x14ac:dyDescent="0.25">
      <c r="A137" s="197"/>
      <c r="B137" s="98" t="s">
        <v>279</v>
      </c>
      <c r="C137" s="98" t="s">
        <v>283</v>
      </c>
      <c r="D137" s="98" t="s">
        <v>75</v>
      </c>
      <c r="E137" s="99">
        <v>2024</v>
      </c>
      <c r="F137" s="83">
        <v>132280</v>
      </c>
    </row>
    <row r="138" spans="1:6" ht="35.1" customHeight="1" x14ac:dyDescent="0.25">
      <c r="A138" s="197"/>
      <c r="B138" s="98" t="s">
        <v>254</v>
      </c>
      <c r="C138" s="98" t="s">
        <v>284</v>
      </c>
      <c r="D138" s="98" t="s">
        <v>116</v>
      </c>
      <c r="E138" s="99">
        <v>2024</v>
      </c>
      <c r="F138" s="83">
        <v>289294</v>
      </c>
    </row>
    <row r="139" spans="1:6" ht="35.1" customHeight="1" x14ac:dyDescent="0.25">
      <c r="A139" s="191" t="s">
        <v>3</v>
      </c>
      <c r="B139" s="192"/>
      <c r="C139" s="192"/>
      <c r="D139" s="192"/>
      <c r="E139" s="193"/>
      <c r="F139" s="84">
        <f>SUM(F107:F138)</f>
        <v>47119480</v>
      </c>
    </row>
    <row r="140" spans="1:6" ht="35.1" customHeight="1" x14ac:dyDescent="0.25">
      <c r="A140" s="197" t="s">
        <v>37</v>
      </c>
      <c r="B140" s="98" t="s">
        <v>38</v>
      </c>
      <c r="C140" s="98" t="s">
        <v>285</v>
      </c>
      <c r="D140" s="98" t="s">
        <v>75</v>
      </c>
      <c r="E140" s="99">
        <v>2023</v>
      </c>
      <c r="F140" s="88">
        <v>58360</v>
      </c>
    </row>
    <row r="141" spans="1:6" ht="35.1" customHeight="1" x14ac:dyDescent="0.25">
      <c r="A141" s="197"/>
      <c r="B141" s="98" t="s">
        <v>286</v>
      </c>
      <c r="C141" s="98" t="s">
        <v>287</v>
      </c>
      <c r="D141" s="98" t="s">
        <v>138</v>
      </c>
      <c r="E141" s="99">
        <v>2023</v>
      </c>
      <c r="F141" s="88">
        <v>126780</v>
      </c>
    </row>
    <row r="142" spans="1:6" ht="35.1" customHeight="1" x14ac:dyDescent="0.25">
      <c r="A142" s="197"/>
      <c r="B142" s="98" t="s">
        <v>288</v>
      </c>
      <c r="C142" s="98" t="s">
        <v>289</v>
      </c>
      <c r="D142" s="98" t="s">
        <v>138</v>
      </c>
      <c r="E142" s="99">
        <v>2023</v>
      </c>
      <c r="F142" s="88">
        <v>180240</v>
      </c>
    </row>
    <row r="143" spans="1:6" ht="35.1" customHeight="1" x14ac:dyDescent="0.25">
      <c r="A143" s="197"/>
      <c r="B143" s="98" t="s">
        <v>290</v>
      </c>
      <c r="C143" s="98" t="s">
        <v>291</v>
      </c>
      <c r="D143" s="98" t="s">
        <v>75</v>
      </c>
      <c r="E143" s="99">
        <v>2023</v>
      </c>
      <c r="F143" s="88">
        <v>369786</v>
      </c>
    </row>
    <row r="144" spans="1:6" ht="35.1" customHeight="1" x14ac:dyDescent="0.25">
      <c r="A144" s="197"/>
      <c r="B144" s="98" t="s">
        <v>292</v>
      </c>
      <c r="C144" s="98" t="s">
        <v>293</v>
      </c>
      <c r="D144" s="98" t="s">
        <v>75</v>
      </c>
      <c r="E144" s="99">
        <v>2024</v>
      </c>
      <c r="F144" s="88">
        <v>2076975</v>
      </c>
    </row>
    <row r="145" spans="1:6" ht="35.1" customHeight="1" x14ac:dyDescent="0.25">
      <c r="A145" s="197"/>
      <c r="B145" s="98" t="s">
        <v>294</v>
      </c>
      <c r="C145" s="98" t="s">
        <v>295</v>
      </c>
      <c r="D145" s="98" t="s">
        <v>172</v>
      </c>
      <c r="E145" s="99">
        <v>2024</v>
      </c>
      <c r="F145" s="88">
        <v>467760</v>
      </c>
    </row>
    <row r="146" spans="1:6" ht="35.1" customHeight="1" x14ac:dyDescent="0.25">
      <c r="A146" s="197"/>
      <c r="B146" s="98" t="s">
        <v>297</v>
      </c>
      <c r="C146" s="98" t="s">
        <v>298</v>
      </c>
      <c r="D146" s="98" t="s">
        <v>138</v>
      </c>
      <c r="E146" s="99">
        <v>2024</v>
      </c>
      <c r="F146" s="88">
        <v>4313409</v>
      </c>
    </row>
    <row r="147" spans="1:6" ht="35.1" customHeight="1" x14ac:dyDescent="0.25">
      <c r="A147" s="197"/>
      <c r="B147" s="98" t="s">
        <v>753</v>
      </c>
      <c r="C147" s="98" t="s">
        <v>754</v>
      </c>
      <c r="D147" s="98" t="s">
        <v>138</v>
      </c>
      <c r="E147" s="99">
        <v>2024</v>
      </c>
      <c r="F147" s="88">
        <v>4000000</v>
      </c>
    </row>
    <row r="148" spans="1:6" ht="35.1" customHeight="1" x14ac:dyDescent="0.25">
      <c r="A148" s="197"/>
      <c r="B148" s="98" t="s">
        <v>290</v>
      </c>
      <c r="C148" s="98" t="s">
        <v>661</v>
      </c>
      <c r="D148" s="98" t="s">
        <v>172</v>
      </c>
      <c r="E148" s="99">
        <v>2024</v>
      </c>
      <c r="F148" s="88">
        <v>4707340</v>
      </c>
    </row>
    <row r="149" spans="1:6" ht="35.1" customHeight="1" x14ac:dyDescent="0.25">
      <c r="A149" s="197"/>
      <c r="B149" s="98" t="s">
        <v>290</v>
      </c>
      <c r="C149" s="98" t="s">
        <v>300</v>
      </c>
      <c r="D149" s="98" t="s">
        <v>75</v>
      </c>
      <c r="E149" s="99">
        <v>2024</v>
      </c>
      <c r="F149" s="88">
        <v>1774518</v>
      </c>
    </row>
    <row r="150" spans="1:6" ht="35.1" customHeight="1" x14ac:dyDescent="0.25">
      <c r="A150" s="197"/>
      <c r="B150" s="98" t="s">
        <v>38</v>
      </c>
      <c r="C150" s="98" t="s">
        <v>296</v>
      </c>
      <c r="D150" s="98" t="s">
        <v>138</v>
      </c>
      <c r="E150" s="99">
        <v>2024</v>
      </c>
      <c r="F150" s="88">
        <v>5651790</v>
      </c>
    </row>
    <row r="151" spans="1:6" ht="35.1" customHeight="1" x14ac:dyDescent="0.25">
      <c r="A151" s="197"/>
      <c r="B151" s="98" t="s">
        <v>299</v>
      </c>
      <c r="C151" s="98" t="s">
        <v>662</v>
      </c>
      <c r="D151" s="98" t="s">
        <v>172</v>
      </c>
      <c r="E151" s="99">
        <v>2024</v>
      </c>
      <c r="F151" s="88">
        <v>6237227</v>
      </c>
    </row>
    <row r="152" spans="1:6" ht="35.1" customHeight="1" x14ac:dyDescent="0.25">
      <c r="A152" s="189" t="s">
        <v>3</v>
      </c>
      <c r="B152" s="190"/>
      <c r="C152" s="190"/>
      <c r="D152" s="190"/>
      <c r="E152" s="190"/>
      <c r="F152" s="84">
        <f>SUM(F140:F151)</f>
        <v>29964185</v>
      </c>
    </row>
    <row r="153" spans="1:6" ht="35.1" customHeight="1" x14ac:dyDescent="0.25">
      <c r="A153" s="198" t="s">
        <v>11</v>
      </c>
      <c r="B153" s="100" t="s">
        <v>301</v>
      </c>
      <c r="C153" s="100" t="s">
        <v>302</v>
      </c>
      <c r="D153" s="100" t="s">
        <v>116</v>
      </c>
      <c r="E153" s="101">
        <v>2023</v>
      </c>
      <c r="F153" s="83">
        <v>2408104</v>
      </c>
    </row>
    <row r="154" spans="1:6" ht="35.1" customHeight="1" x14ac:dyDescent="0.25">
      <c r="A154" s="197"/>
      <c r="B154" s="100" t="s">
        <v>39</v>
      </c>
      <c r="C154" s="100" t="s">
        <v>303</v>
      </c>
      <c r="D154" s="100" t="s">
        <v>116</v>
      </c>
      <c r="E154" s="101">
        <v>2023</v>
      </c>
      <c r="F154" s="83">
        <v>910076</v>
      </c>
    </row>
    <row r="155" spans="1:6" ht="35.1" customHeight="1" x14ac:dyDescent="0.25">
      <c r="A155" s="197"/>
      <c r="B155" s="100" t="s">
        <v>301</v>
      </c>
      <c r="C155" s="100" t="s">
        <v>304</v>
      </c>
      <c r="D155" s="100" t="s">
        <v>116</v>
      </c>
      <c r="E155" s="101">
        <v>2024</v>
      </c>
      <c r="F155" s="83">
        <v>174416</v>
      </c>
    </row>
    <row r="156" spans="1:6" ht="35.1" customHeight="1" x14ac:dyDescent="0.25">
      <c r="A156" s="197"/>
      <c r="B156" s="100" t="s">
        <v>305</v>
      </c>
      <c r="C156" s="100" t="s">
        <v>306</v>
      </c>
      <c r="D156" s="100" t="s">
        <v>116</v>
      </c>
      <c r="E156" s="101">
        <v>2024</v>
      </c>
      <c r="F156" s="83">
        <v>686003</v>
      </c>
    </row>
    <row r="157" spans="1:6" ht="35.1" customHeight="1" x14ac:dyDescent="0.25">
      <c r="A157" s="197"/>
      <c r="B157" s="100" t="s">
        <v>39</v>
      </c>
      <c r="C157" s="100" t="s">
        <v>308</v>
      </c>
      <c r="D157" s="100" t="s">
        <v>116</v>
      </c>
      <c r="E157" s="101">
        <v>2024</v>
      </c>
      <c r="F157" s="83">
        <v>971804</v>
      </c>
    </row>
    <row r="158" spans="1:6" ht="35.1" customHeight="1" x14ac:dyDescent="0.25">
      <c r="A158" s="194"/>
      <c r="B158" s="195"/>
      <c r="C158" s="195"/>
      <c r="D158" s="195"/>
      <c r="E158" s="196"/>
      <c r="F158" s="84">
        <f>SUM(F153:F157)</f>
        <v>5150403</v>
      </c>
    </row>
    <row r="159" spans="1:6" ht="35.1" customHeight="1" x14ac:dyDescent="0.25">
      <c r="A159" s="198" t="s">
        <v>40</v>
      </c>
      <c r="B159" s="96" t="s">
        <v>321</v>
      </c>
      <c r="C159" s="96" t="s">
        <v>663</v>
      </c>
      <c r="D159" s="96" t="s">
        <v>138</v>
      </c>
      <c r="E159" s="96">
        <v>2023</v>
      </c>
      <c r="F159" s="83">
        <v>6450715</v>
      </c>
    </row>
    <row r="160" spans="1:6" ht="35.1" customHeight="1" x14ac:dyDescent="0.25">
      <c r="A160" s="197"/>
      <c r="B160" s="96" t="s">
        <v>310</v>
      </c>
      <c r="C160" s="96" t="s">
        <v>311</v>
      </c>
      <c r="D160" s="96" t="s">
        <v>116</v>
      </c>
      <c r="E160" s="96">
        <v>2023</v>
      </c>
      <c r="F160" s="83">
        <v>3960</v>
      </c>
    </row>
    <row r="161" spans="1:6" ht="35.1" customHeight="1" x14ac:dyDescent="0.25">
      <c r="A161" s="197"/>
      <c r="B161" s="96" t="s">
        <v>309</v>
      </c>
      <c r="C161" s="96" t="s">
        <v>312</v>
      </c>
      <c r="D161" s="96" t="s">
        <v>75</v>
      </c>
      <c r="E161" s="96">
        <v>2024</v>
      </c>
      <c r="F161" s="83">
        <v>770600</v>
      </c>
    </row>
    <row r="162" spans="1:6" ht="35.1" customHeight="1" x14ac:dyDescent="0.25">
      <c r="A162" s="197"/>
      <c r="B162" s="96" t="s">
        <v>313</v>
      </c>
      <c r="C162" s="96" t="s">
        <v>314</v>
      </c>
      <c r="D162" s="96" t="s">
        <v>75</v>
      </c>
      <c r="E162" s="96">
        <v>2024</v>
      </c>
      <c r="F162" s="83">
        <v>658509</v>
      </c>
    </row>
    <row r="163" spans="1:6" ht="35.1" customHeight="1" x14ac:dyDescent="0.25">
      <c r="A163" s="197"/>
      <c r="B163" s="96" t="s">
        <v>310</v>
      </c>
      <c r="C163" s="96" t="s">
        <v>316</v>
      </c>
      <c r="D163" s="96" t="s">
        <v>75</v>
      </c>
      <c r="E163" s="96">
        <v>2024</v>
      </c>
      <c r="F163" s="83">
        <v>265440</v>
      </c>
    </row>
    <row r="164" spans="1:6" ht="35.1" customHeight="1" x14ac:dyDescent="0.25">
      <c r="A164" s="197"/>
      <c r="B164" s="96" t="s">
        <v>315</v>
      </c>
      <c r="C164" s="96" t="s">
        <v>317</v>
      </c>
      <c r="D164" s="96" t="s">
        <v>75</v>
      </c>
      <c r="E164" s="96">
        <v>2024</v>
      </c>
      <c r="F164" s="83">
        <v>463000</v>
      </c>
    </row>
    <row r="165" spans="1:6" ht="35.1" customHeight="1" x14ac:dyDescent="0.25">
      <c r="A165" s="197"/>
      <c r="B165" s="96" t="s">
        <v>318</v>
      </c>
      <c r="C165" s="96" t="s">
        <v>319</v>
      </c>
      <c r="D165" s="96" t="s">
        <v>75</v>
      </c>
      <c r="E165" s="96">
        <v>2024</v>
      </c>
      <c r="F165" s="83">
        <v>347538</v>
      </c>
    </row>
    <row r="166" spans="1:6" ht="35.1" customHeight="1" x14ac:dyDescent="0.25">
      <c r="A166" s="197"/>
      <c r="B166" s="96" t="s">
        <v>318</v>
      </c>
      <c r="C166" s="96" t="s">
        <v>320</v>
      </c>
      <c r="D166" s="96" t="s">
        <v>138</v>
      </c>
      <c r="E166" s="96">
        <v>2024</v>
      </c>
      <c r="F166" s="83">
        <v>646400</v>
      </c>
    </row>
    <row r="167" spans="1:6" ht="35.1" customHeight="1" x14ac:dyDescent="0.25">
      <c r="A167" s="197"/>
      <c r="B167" s="96" t="s">
        <v>322</v>
      </c>
      <c r="C167" s="96" t="s">
        <v>323</v>
      </c>
      <c r="D167" s="96" t="s">
        <v>75</v>
      </c>
      <c r="E167" s="96">
        <v>2024</v>
      </c>
      <c r="F167" s="83">
        <v>743089</v>
      </c>
    </row>
    <row r="168" spans="1:6" ht="35.1" customHeight="1" x14ac:dyDescent="0.25">
      <c r="A168" s="197"/>
      <c r="B168" s="96" t="s">
        <v>324</v>
      </c>
      <c r="C168" s="96" t="s">
        <v>325</v>
      </c>
      <c r="D168" s="96" t="s">
        <v>75</v>
      </c>
      <c r="E168" s="96">
        <v>2024</v>
      </c>
      <c r="F168" s="83">
        <v>842567</v>
      </c>
    </row>
    <row r="169" spans="1:6" ht="35.1" customHeight="1" x14ac:dyDescent="0.25">
      <c r="A169" s="191" t="s">
        <v>3</v>
      </c>
      <c r="B169" s="192"/>
      <c r="C169" s="192"/>
      <c r="D169" s="192"/>
      <c r="E169" s="193"/>
      <c r="F169" s="84">
        <f>SUM(F159:F168)</f>
        <v>11191818</v>
      </c>
    </row>
    <row r="170" spans="1:6" ht="35.1" customHeight="1" x14ac:dyDescent="0.25">
      <c r="A170" s="198" t="s">
        <v>41</v>
      </c>
      <c r="B170" s="96" t="s">
        <v>85</v>
      </c>
      <c r="C170" s="96" t="s">
        <v>326</v>
      </c>
      <c r="D170" s="96" t="s">
        <v>116</v>
      </c>
      <c r="E170" s="96">
        <v>2023</v>
      </c>
      <c r="F170" s="102">
        <v>1696268</v>
      </c>
    </row>
    <row r="171" spans="1:6" ht="35.1" customHeight="1" x14ac:dyDescent="0.25">
      <c r="A171" s="197"/>
      <c r="B171" s="96" t="s">
        <v>42</v>
      </c>
      <c r="C171" s="96" t="s">
        <v>327</v>
      </c>
      <c r="D171" s="96" t="s">
        <v>75</v>
      </c>
      <c r="E171" s="96">
        <v>2023</v>
      </c>
      <c r="F171" s="102">
        <v>34472</v>
      </c>
    </row>
    <row r="172" spans="1:6" ht="35.1" customHeight="1" x14ac:dyDescent="0.25">
      <c r="A172" s="197"/>
      <c r="B172" s="96" t="s">
        <v>42</v>
      </c>
      <c r="C172" s="96" t="s">
        <v>328</v>
      </c>
      <c r="D172" s="96" t="s">
        <v>116</v>
      </c>
      <c r="E172" s="96">
        <v>2023</v>
      </c>
      <c r="F172" s="102">
        <v>688414</v>
      </c>
    </row>
    <row r="173" spans="1:6" ht="35.1" customHeight="1" x14ac:dyDescent="0.25">
      <c r="A173" s="197"/>
      <c r="B173" s="96" t="s">
        <v>89</v>
      </c>
      <c r="C173" s="96" t="s">
        <v>329</v>
      </c>
      <c r="D173" s="96" t="s">
        <v>75</v>
      </c>
      <c r="E173" s="96">
        <v>2023</v>
      </c>
      <c r="F173" s="102">
        <v>679153</v>
      </c>
    </row>
    <row r="174" spans="1:6" ht="35.1" customHeight="1" x14ac:dyDescent="0.25">
      <c r="A174" s="197"/>
      <c r="B174" s="96" t="s">
        <v>89</v>
      </c>
      <c r="C174" s="96" t="s">
        <v>330</v>
      </c>
      <c r="D174" s="96" t="s">
        <v>116</v>
      </c>
      <c r="E174" s="96">
        <v>2023</v>
      </c>
      <c r="F174" s="102">
        <v>16276941</v>
      </c>
    </row>
    <row r="175" spans="1:6" ht="35.1" customHeight="1" x14ac:dyDescent="0.25">
      <c r="A175" s="197"/>
      <c r="B175" s="96" t="s">
        <v>45</v>
      </c>
      <c r="C175" s="96" t="s">
        <v>331</v>
      </c>
      <c r="D175" s="96" t="s">
        <v>116</v>
      </c>
      <c r="E175" s="96">
        <v>2023</v>
      </c>
      <c r="F175" s="102">
        <v>4889300</v>
      </c>
    </row>
    <row r="176" spans="1:6" ht="35.1" customHeight="1" x14ac:dyDescent="0.25">
      <c r="A176" s="197"/>
      <c r="B176" s="96" t="s">
        <v>82</v>
      </c>
      <c r="C176" s="96" t="s">
        <v>332</v>
      </c>
      <c r="D176" s="96" t="s">
        <v>75</v>
      </c>
      <c r="E176" s="96">
        <v>2023</v>
      </c>
      <c r="F176" s="102">
        <v>781810</v>
      </c>
    </row>
    <row r="177" spans="1:6" ht="35.1" customHeight="1" x14ac:dyDescent="0.25">
      <c r="A177" s="197"/>
      <c r="B177" s="96" t="s">
        <v>82</v>
      </c>
      <c r="C177" s="96" t="s">
        <v>664</v>
      </c>
      <c r="D177" s="96" t="s">
        <v>116</v>
      </c>
      <c r="E177" s="96">
        <v>2023</v>
      </c>
      <c r="F177" s="102">
        <v>2070888</v>
      </c>
    </row>
    <row r="178" spans="1:6" ht="35.1" customHeight="1" x14ac:dyDescent="0.25">
      <c r="A178" s="197"/>
      <c r="B178" s="96" t="s">
        <v>43</v>
      </c>
      <c r="C178" s="96" t="s">
        <v>333</v>
      </c>
      <c r="D178" s="96" t="s">
        <v>75</v>
      </c>
      <c r="E178" s="96">
        <v>2023</v>
      </c>
      <c r="F178" s="102">
        <v>826401</v>
      </c>
    </row>
    <row r="179" spans="1:6" ht="35.1" customHeight="1" x14ac:dyDescent="0.25">
      <c r="A179" s="197"/>
      <c r="B179" s="96" t="s">
        <v>43</v>
      </c>
      <c r="C179" s="96" t="s">
        <v>665</v>
      </c>
      <c r="D179" s="96" t="s">
        <v>116</v>
      </c>
      <c r="E179" s="96">
        <v>2023</v>
      </c>
      <c r="F179" s="102">
        <v>2819642</v>
      </c>
    </row>
    <row r="180" spans="1:6" ht="35.1" customHeight="1" x14ac:dyDescent="0.25">
      <c r="A180" s="197"/>
      <c r="B180" s="96" t="s">
        <v>44</v>
      </c>
      <c r="C180" s="96" t="s">
        <v>666</v>
      </c>
      <c r="D180" s="96" t="s">
        <v>116</v>
      </c>
      <c r="E180" s="96">
        <v>2023</v>
      </c>
      <c r="F180" s="102">
        <v>3383312</v>
      </c>
    </row>
    <row r="181" spans="1:6" ht="35.1" customHeight="1" x14ac:dyDescent="0.25">
      <c r="A181" s="197"/>
      <c r="B181" s="96" t="s">
        <v>44</v>
      </c>
      <c r="C181" s="96" t="s">
        <v>334</v>
      </c>
      <c r="D181" s="96" t="s">
        <v>75</v>
      </c>
      <c r="E181" s="96">
        <v>2023</v>
      </c>
      <c r="F181" s="102">
        <v>80131</v>
      </c>
    </row>
    <row r="182" spans="1:6" ht="35.1" customHeight="1" x14ac:dyDescent="0.25">
      <c r="A182" s="197"/>
      <c r="B182" s="96" t="s">
        <v>44</v>
      </c>
      <c r="C182" s="96" t="s">
        <v>335</v>
      </c>
      <c r="D182" s="96" t="s">
        <v>138</v>
      </c>
      <c r="E182" s="96">
        <v>2023</v>
      </c>
      <c r="F182" s="102">
        <v>26816</v>
      </c>
    </row>
    <row r="183" spans="1:6" ht="35.1" customHeight="1" x14ac:dyDescent="0.25">
      <c r="A183" s="197"/>
      <c r="B183" s="96" t="s">
        <v>336</v>
      </c>
      <c r="C183" s="96" t="s">
        <v>337</v>
      </c>
      <c r="D183" s="96" t="s">
        <v>116</v>
      </c>
      <c r="E183" s="96">
        <v>2023</v>
      </c>
      <c r="F183" s="102">
        <v>6652357</v>
      </c>
    </row>
    <row r="184" spans="1:6" ht="35.1" customHeight="1" x14ac:dyDescent="0.25">
      <c r="A184" s="197"/>
      <c r="B184" s="96" t="s">
        <v>82</v>
      </c>
      <c r="C184" s="96" t="s">
        <v>338</v>
      </c>
      <c r="D184" s="96" t="s">
        <v>116</v>
      </c>
      <c r="E184" s="96">
        <v>2024</v>
      </c>
      <c r="F184" s="102">
        <v>280185</v>
      </c>
    </row>
    <row r="185" spans="1:6" ht="35.1" customHeight="1" x14ac:dyDescent="0.25">
      <c r="A185" s="197"/>
      <c r="B185" s="96" t="s">
        <v>82</v>
      </c>
      <c r="C185" s="96" t="s">
        <v>339</v>
      </c>
      <c r="D185" s="96" t="s">
        <v>75</v>
      </c>
      <c r="E185" s="96">
        <v>2024</v>
      </c>
      <c r="F185" s="102">
        <v>494233</v>
      </c>
    </row>
    <row r="186" spans="1:6" ht="35.1" customHeight="1" x14ac:dyDescent="0.25">
      <c r="A186" s="197"/>
      <c r="B186" s="96" t="s">
        <v>45</v>
      </c>
      <c r="C186" s="96" t="s">
        <v>340</v>
      </c>
      <c r="D186" s="96" t="s">
        <v>116</v>
      </c>
      <c r="E186" s="96">
        <v>2024</v>
      </c>
      <c r="F186" s="102">
        <v>15183</v>
      </c>
    </row>
    <row r="187" spans="1:6" ht="35.1" customHeight="1" x14ac:dyDescent="0.25">
      <c r="A187" s="197"/>
      <c r="B187" s="96" t="s">
        <v>43</v>
      </c>
      <c r="C187" s="96" t="s">
        <v>341</v>
      </c>
      <c r="D187" s="96" t="s">
        <v>138</v>
      </c>
      <c r="E187" s="96">
        <v>2024</v>
      </c>
      <c r="F187" s="102">
        <v>649220</v>
      </c>
    </row>
    <row r="188" spans="1:6" ht="35.1" customHeight="1" x14ac:dyDescent="0.25">
      <c r="A188" s="197"/>
      <c r="B188" s="96" t="s">
        <v>43</v>
      </c>
      <c r="C188" s="96" t="s">
        <v>342</v>
      </c>
      <c r="D188" s="96" t="s">
        <v>75</v>
      </c>
      <c r="E188" s="96">
        <v>2024</v>
      </c>
      <c r="F188" s="102">
        <v>686871</v>
      </c>
    </row>
    <row r="189" spans="1:6" ht="35.1" customHeight="1" x14ac:dyDescent="0.25">
      <c r="A189" s="197"/>
      <c r="B189" s="96" t="s">
        <v>43</v>
      </c>
      <c r="C189" s="96" t="s">
        <v>343</v>
      </c>
      <c r="D189" s="96" t="s">
        <v>116</v>
      </c>
      <c r="E189" s="96">
        <v>2024</v>
      </c>
      <c r="F189" s="102">
        <v>760217</v>
      </c>
    </row>
    <row r="190" spans="1:6" ht="35.1" customHeight="1" x14ac:dyDescent="0.25">
      <c r="A190" s="197"/>
      <c r="B190" s="96" t="s">
        <v>44</v>
      </c>
      <c r="C190" s="96" t="s">
        <v>344</v>
      </c>
      <c r="D190" s="96" t="s">
        <v>138</v>
      </c>
      <c r="E190" s="96">
        <v>2024</v>
      </c>
      <c r="F190" s="102">
        <v>843674</v>
      </c>
    </row>
    <row r="191" spans="1:6" ht="35.1" customHeight="1" x14ac:dyDescent="0.25">
      <c r="A191" s="197"/>
      <c r="B191" s="96" t="s">
        <v>44</v>
      </c>
      <c r="C191" s="96" t="s">
        <v>345</v>
      </c>
      <c r="D191" s="96" t="s">
        <v>75</v>
      </c>
      <c r="E191" s="96">
        <v>2024</v>
      </c>
      <c r="F191" s="102">
        <v>574221</v>
      </c>
    </row>
    <row r="192" spans="1:6" ht="35.1" customHeight="1" x14ac:dyDescent="0.25">
      <c r="A192" s="197"/>
      <c r="B192" s="96" t="s">
        <v>44</v>
      </c>
      <c r="C192" s="96" t="s">
        <v>346</v>
      </c>
      <c r="D192" s="96" t="s">
        <v>116</v>
      </c>
      <c r="E192" s="96">
        <v>2024</v>
      </c>
      <c r="F192" s="102">
        <v>341855</v>
      </c>
    </row>
    <row r="193" spans="1:6" ht="35.1" customHeight="1" x14ac:dyDescent="0.25">
      <c r="A193" s="194" t="s">
        <v>3</v>
      </c>
      <c r="B193" s="195"/>
      <c r="C193" s="195"/>
      <c r="D193" s="195"/>
      <c r="E193" s="196"/>
      <c r="F193" s="103">
        <f>SUM(F170:F192)</f>
        <v>45551564</v>
      </c>
    </row>
    <row r="194" spans="1:6" ht="35.1" customHeight="1" thickBot="1" x14ac:dyDescent="0.3">
      <c r="A194" s="186" t="s">
        <v>14</v>
      </c>
      <c r="B194" s="187"/>
      <c r="C194" s="187"/>
      <c r="D194" s="187"/>
      <c r="E194" s="188"/>
      <c r="F194" s="95">
        <f>F12+F15+F17+F24+F27+F32+F48+F51+F56+F63+F97+F106+F139+F152+F158+F169+F193</f>
        <v>291650055</v>
      </c>
    </row>
  </sheetData>
  <mergeCells count="36">
    <mergeCell ref="A2:D2"/>
    <mergeCell ref="A8:F8"/>
    <mergeCell ref="A24:E24"/>
    <mergeCell ref="A15:E15"/>
    <mergeCell ref="A10:A11"/>
    <mergeCell ref="A12:E12"/>
    <mergeCell ref="A13:A14"/>
    <mergeCell ref="A18:A23"/>
    <mergeCell ref="A17:E17"/>
    <mergeCell ref="A25:A26"/>
    <mergeCell ref="A28:A31"/>
    <mergeCell ref="A139:E139"/>
    <mergeCell ref="A63:E63"/>
    <mergeCell ref="A97:E97"/>
    <mergeCell ref="A106:E106"/>
    <mergeCell ref="A57:A62"/>
    <mergeCell ref="A64:A96"/>
    <mergeCell ref="A98:A105"/>
    <mergeCell ref="A107:A138"/>
    <mergeCell ref="A32:E32"/>
    <mergeCell ref="A33:A47"/>
    <mergeCell ref="A49:A50"/>
    <mergeCell ref="A51:E51"/>
    <mergeCell ref="A52:A55"/>
    <mergeCell ref="A48:E48"/>
    <mergeCell ref="A194:E194"/>
    <mergeCell ref="A152:E152"/>
    <mergeCell ref="A169:E169"/>
    <mergeCell ref="A158:E158"/>
    <mergeCell ref="A27:E27"/>
    <mergeCell ref="A56:E56"/>
    <mergeCell ref="A140:A151"/>
    <mergeCell ref="A153:A157"/>
    <mergeCell ref="A159:A168"/>
    <mergeCell ref="A193:E193"/>
    <mergeCell ref="A170:A192"/>
  </mergeCells>
  <pageMargins left="0.31496062992125984" right="0.31496062992125984" top="0.35433070866141736" bottom="0.15748031496062992" header="0" footer="0"/>
  <pageSetup paperSize="9" scale="53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F40"/>
  <sheetViews>
    <sheetView zoomScale="70" zoomScaleNormal="70" workbookViewId="0">
      <selection activeCell="J69" sqref="J69"/>
    </sheetView>
  </sheetViews>
  <sheetFormatPr defaultColWidth="9.140625" defaultRowHeight="15.75" x14ac:dyDescent="0.25"/>
  <cols>
    <col min="1" max="1" width="36" style="1" customWidth="1"/>
    <col min="2" max="2" width="48.7109375" style="2" customWidth="1"/>
    <col min="3" max="3" width="41.140625" style="2" customWidth="1"/>
    <col min="4" max="5" width="18.140625" style="2" customWidth="1"/>
    <col min="6" max="6" width="27.7109375" style="5" customWidth="1"/>
    <col min="7" max="16384" width="9.140625" style="4"/>
  </cols>
  <sheetData>
    <row r="1" spans="1:6" ht="34.9" customHeight="1" thickBot="1" x14ac:dyDescent="0.3">
      <c r="F1" s="107" t="s">
        <v>361</v>
      </c>
    </row>
    <row r="2" spans="1:6" ht="45" customHeight="1" x14ac:dyDescent="0.25">
      <c r="A2" s="179" t="s">
        <v>869</v>
      </c>
      <c r="B2" s="180"/>
      <c r="C2" s="180"/>
      <c r="D2" s="180"/>
      <c r="E2" s="180"/>
      <c r="F2" s="181"/>
    </row>
    <row r="3" spans="1:6" ht="48.6" customHeight="1" x14ac:dyDescent="0.25">
      <c r="A3" s="85" t="s">
        <v>0</v>
      </c>
      <c r="B3" s="86" t="s">
        <v>6</v>
      </c>
      <c r="C3" s="86" t="s">
        <v>7</v>
      </c>
      <c r="D3" s="86" t="s">
        <v>2</v>
      </c>
      <c r="E3" s="86" t="s">
        <v>1</v>
      </c>
      <c r="F3" s="84" t="s">
        <v>4</v>
      </c>
    </row>
    <row r="4" spans="1:6" ht="35.1" customHeight="1" x14ac:dyDescent="0.25">
      <c r="A4" s="80" t="s">
        <v>8</v>
      </c>
      <c r="B4" s="81" t="s">
        <v>79</v>
      </c>
      <c r="C4" s="81" t="s">
        <v>80</v>
      </c>
      <c r="D4" s="81" t="s">
        <v>75</v>
      </c>
      <c r="E4" s="82">
        <v>2022</v>
      </c>
      <c r="F4" s="46">
        <v>355600</v>
      </c>
    </row>
    <row r="5" spans="1:6" ht="35.1" customHeight="1" x14ac:dyDescent="0.25">
      <c r="A5" s="155" t="s">
        <v>3</v>
      </c>
      <c r="B5" s="156"/>
      <c r="C5" s="156"/>
      <c r="D5" s="156"/>
      <c r="E5" s="156"/>
      <c r="F5" s="43">
        <f>F4</f>
        <v>355600</v>
      </c>
    </row>
    <row r="6" spans="1:6" ht="35.1" customHeight="1" x14ac:dyDescent="0.25">
      <c r="A6" s="142" t="s">
        <v>24</v>
      </c>
      <c r="B6" s="81" t="s">
        <v>25</v>
      </c>
      <c r="C6" s="81" t="s">
        <v>77</v>
      </c>
      <c r="D6" s="81" t="s">
        <v>75</v>
      </c>
      <c r="E6" s="82">
        <v>2022</v>
      </c>
      <c r="F6" s="46">
        <v>52490</v>
      </c>
    </row>
    <row r="7" spans="1:6" ht="35.1" customHeight="1" x14ac:dyDescent="0.25">
      <c r="A7" s="143"/>
      <c r="B7" s="81" t="s">
        <v>173</v>
      </c>
      <c r="C7" s="81" t="s">
        <v>352</v>
      </c>
      <c r="D7" s="81" t="s">
        <v>75</v>
      </c>
      <c r="E7" s="82">
        <v>2022</v>
      </c>
      <c r="F7" s="46">
        <v>104000</v>
      </c>
    </row>
    <row r="8" spans="1:6" ht="35.1" customHeight="1" x14ac:dyDescent="0.25">
      <c r="A8" s="155" t="s">
        <v>3</v>
      </c>
      <c r="B8" s="156"/>
      <c r="C8" s="156"/>
      <c r="D8" s="156"/>
      <c r="E8" s="156"/>
      <c r="F8" s="43">
        <f>SUM(F6:F7)</f>
        <v>156490</v>
      </c>
    </row>
    <row r="9" spans="1:6" ht="35.1" customHeight="1" x14ac:dyDescent="0.25">
      <c r="A9" s="85" t="s">
        <v>65</v>
      </c>
      <c r="B9" s="81" t="s">
        <v>62</v>
      </c>
      <c r="C9" s="81" t="s">
        <v>81</v>
      </c>
      <c r="D9" s="81" t="s">
        <v>116</v>
      </c>
      <c r="E9" s="82">
        <v>2022</v>
      </c>
      <c r="F9" s="46">
        <v>358117</v>
      </c>
    </row>
    <row r="10" spans="1:6" ht="35.25" customHeight="1" x14ac:dyDescent="0.25">
      <c r="A10" s="155" t="s">
        <v>3</v>
      </c>
      <c r="B10" s="156"/>
      <c r="C10" s="156"/>
      <c r="D10" s="156"/>
      <c r="E10" s="156"/>
      <c r="F10" s="43">
        <f>F9</f>
        <v>358117</v>
      </c>
    </row>
    <row r="11" spans="1:6" ht="38.25" customHeight="1" x14ac:dyDescent="0.25">
      <c r="A11" s="142" t="s">
        <v>29</v>
      </c>
      <c r="B11" s="81" t="s">
        <v>211</v>
      </c>
      <c r="C11" s="81" t="s">
        <v>353</v>
      </c>
      <c r="D11" s="81" t="s">
        <v>116</v>
      </c>
      <c r="E11" s="82">
        <v>2022</v>
      </c>
      <c r="F11" s="46">
        <v>442000</v>
      </c>
    </row>
    <row r="12" spans="1:6" ht="38.25" customHeight="1" x14ac:dyDescent="0.25">
      <c r="A12" s="146"/>
      <c r="B12" s="87" t="s">
        <v>32</v>
      </c>
      <c r="C12" s="87" t="s">
        <v>109</v>
      </c>
      <c r="D12" s="87" t="s">
        <v>116</v>
      </c>
      <c r="E12" s="87">
        <v>2022</v>
      </c>
      <c r="F12" s="46">
        <v>2592000</v>
      </c>
    </row>
    <row r="13" spans="1:6" ht="38.25" customHeight="1" x14ac:dyDescent="0.25">
      <c r="A13" s="146"/>
      <c r="B13" s="87" t="s">
        <v>111</v>
      </c>
      <c r="C13" s="87" t="s">
        <v>112</v>
      </c>
      <c r="D13" s="87" t="s">
        <v>116</v>
      </c>
      <c r="E13" s="87">
        <v>2022</v>
      </c>
      <c r="F13" s="46">
        <v>719800</v>
      </c>
    </row>
    <row r="14" spans="1:6" ht="38.25" customHeight="1" x14ac:dyDescent="0.25">
      <c r="A14" s="146"/>
      <c r="B14" s="87" t="s">
        <v>30</v>
      </c>
      <c r="C14" s="87" t="s">
        <v>110</v>
      </c>
      <c r="D14" s="87" t="s">
        <v>116</v>
      </c>
      <c r="E14" s="87">
        <v>2022</v>
      </c>
      <c r="F14" s="46">
        <v>2095400</v>
      </c>
    </row>
    <row r="15" spans="1:6" ht="38.25" customHeight="1" x14ac:dyDescent="0.25">
      <c r="A15" s="146"/>
      <c r="B15" s="87" t="s">
        <v>76</v>
      </c>
      <c r="C15" s="87" t="s">
        <v>114</v>
      </c>
      <c r="D15" s="87" t="s">
        <v>116</v>
      </c>
      <c r="E15" s="87">
        <v>2022</v>
      </c>
      <c r="F15" s="46">
        <v>988340</v>
      </c>
    </row>
    <row r="16" spans="1:6" ht="38.25" customHeight="1" x14ac:dyDescent="0.25">
      <c r="A16" s="146"/>
      <c r="B16" s="87" t="s">
        <v>33</v>
      </c>
      <c r="C16" s="87" t="s">
        <v>113</v>
      </c>
      <c r="D16" s="87" t="s">
        <v>116</v>
      </c>
      <c r="E16" s="87">
        <v>2022</v>
      </c>
      <c r="F16" s="46">
        <v>976040</v>
      </c>
    </row>
    <row r="17" spans="1:6" ht="38.25" customHeight="1" x14ac:dyDescent="0.25">
      <c r="A17" s="146"/>
      <c r="B17" s="87" t="s">
        <v>33</v>
      </c>
      <c r="C17" s="87" t="s">
        <v>356</v>
      </c>
      <c r="D17" s="87" t="s">
        <v>75</v>
      </c>
      <c r="E17" s="87">
        <v>2022</v>
      </c>
      <c r="F17" s="46">
        <v>202646</v>
      </c>
    </row>
    <row r="18" spans="1:6" ht="38.25" customHeight="1" x14ac:dyDescent="0.25">
      <c r="A18" s="146"/>
      <c r="B18" s="87" t="s">
        <v>76</v>
      </c>
      <c r="C18" s="87" t="s">
        <v>354</v>
      </c>
      <c r="D18" s="87" t="s">
        <v>75</v>
      </c>
      <c r="E18" s="87">
        <v>2022</v>
      </c>
      <c r="F18" s="46">
        <v>780018</v>
      </c>
    </row>
    <row r="19" spans="1:6" ht="38.25" customHeight="1" x14ac:dyDescent="0.25">
      <c r="A19" s="146"/>
      <c r="B19" s="87" t="s">
        <v>222</v>
      </c>
      <c r="C19" s="87" t="s">
        <v>355</v>
      </c>
      <c r="D19" s="87" t="s">
        <v>75</v>
      </c>
      <c r="E19" s="87">
        <v>2022</v>
      </c>
      <c r="F19" s="46">
        <v>325467</v>
      </c>
    </row>
    <row r="20" spans="1:6" ht="38.25" customHeight="1" x14ac:dyDescent="0.25">
      <c r="A20" s="146"/>
      <c r="B20" s="87" t="s">
        <v>111</v>
      </c>
      <c r="C20" s="87" t="s">
        <v>357</v>
      </c>
      <c r="D20" s="87" t="s">
        <v>75</v>
      </c>
      <c r="E20" s="87">
        <v>2022</v>
      </c>
      <c r="F20" s="46">
        <v>3564167</v>
      </c>
    </row>
    <row r="21" spans="1:6" ht="38.25" customHeight="1" x14ac:dyDescent="0.25">
      <c r="A21" s="143"/>
      <c r="B21" s="87" t="s">
        <v>31</v>
      </c>
      <c r="C21" s="87" t="s">
        <v>115</v>
      </c>
      <c r="D21" s="87" t="s">
        <v>75</v>
      </c>
      <c r="E21" s="87">
        <v>2022</v>
      </c>
      <c r="F21" s="46">
        <v>1433550</v>
      </c>
    </row>
    <row r="22" spans="1:6" ht="35.1" customHeight="1" x14ac:dyDescent="0.25">
      <c r="A22" s="155" t="s">
        <v>3</v>
      </c>
      <c r="B22" s="156"/>
      <c r="C22" s="156"/>
      <c r="D22" s="156"/>
      <c r="E22" s="156"/>
      <c r="F22" s="48">
        <f>SUM(F11:F21)</f>
        <v>14119428</v>
      </c>
    </row>
    <row r="23" spans="1:6" ht="35.1" customHeight="1" x14ac:dyDescent="0.25">
      <c r="A23" s="142" t="s">
        <v>11</v>
      </c>
      <c r="B23" s="81" t="s">
        <v>301</v>
      </c>
      <c r="C23" s="81" t="s">
        <v>358</v>
      </c>
      <c r="D23" s="81" t="s">
        <v>116</v>
      </c>
      <c r="E23" s="82">
        <v>2022</v>
      </c>
      <c r="F23" s="47">
        <v>2197060</v>
      </c>
    </row>
    <row r="24" spans="1:6" ht="35.1" customHeight="1" x14ac:dyDescent="0.25">
      <c r="A24" s="146"/>
      <c r="B24" s="81" t="s">
        <v>39</v>
      </c>
      <c r="C24" s="81" t="s">
        <v>78</v>
      </c>
      <c r="D24" s="81" t="s">
        <v>116</v>
      </c>
      <c r="E24" s="82">
        <v>2022</v>
      </c>
      <c r="F24" s="47">
        <v>959480</v>
      </c>
    </row>
    <row r="25" spans="1:6" ht="35.1" customHeight="1" x14ac:dyDescent="0.25">
      <c r="A25" s="143"/>
      <c r="B25" s="81" t="s">
        <v>307</v>
      </c>
      <c r="C25" s="81" t="s">
        <v>359</v>
      </c>
      <c r="D25" s="81" t="s">
        <v>116</v>
      </c>
      <c r="E25" s="82">
        <v>2022</v>
      </c>
      <c r="F25" s="47">
        <v>2590000</v>
      </c>
    </row>
    <row r="26" spans="1:6" ht="35.1" customHeight="1" x14ac:dyDescent="0.25">
      <c r="A26" s="155" t="s">
        <v>3</v>
      </c>
      <c r="B26" s="156"/>
      <c r="C26" s="156"/>
      <c r="D26" s="156"/>
      <c r="E26" s="156"/>
      <c r="F26" s="43">
        <f>SUM(F23:F25)</f>
        <v>5746540</v>
      </c>
    </row>
    <row r="27" spans="1:6" ht="35.1" customHeight="1" x14ac:dyDescent="0.25">
      <c r="A27" s="147" t="s">
        <v>41</v>
      </c>
      <c r="B27" s="81" t="s">
        <v>45</v>
      </c>
      <c r="C27" s="81" t="s">
        <v>94</v>
      </c>
      <c r="D27" s="81" t="s">
        <v>116</v>
      </c>
      <c r="E27" s="81">
        <v>2022</v>
      </c>
      <c r="F27" s="46">
        <v>2712540</v>
      </c>
    </row>
    <row r="28" spans="1:6" ht="35.1" customHeight="1" x14ac:dyDescent="0.25">
      <c r="A28" s="148"/>
      <c r="B28" s="81" t="s">
        <v>82</v>
      </c>
      <c r="C28" s="81" t="s">
        <v>83</v>
      </c>
      <c r="D28" s="81" t="s">
        <v>116</v>
      </c>
      <c r="E28" s="81">
        <v>2022</v>
      </c>
      <c r="F28" s="46">
        <v>4413920</v>
      </c>
    </row>
    <row r="29" spans="1:6" ht="35.1" customHeight="1" x14ac:dyDescent="0.25">
      <c r="A29" s="148"/>
      <c r="B29" s="81" t="s">
        <v>43</v>
      </c>
      <c r="C29" s="81" t="s">
        <v>88</v>
      </c>
      <c r="D29" s="81" t="s">
        <v>116</v>
      </c>
      <c r="E29" s="81">
        <v>2022</v>
      </c>
      <c r="F29" s="46">
        <v>6926110</v>
      </c>
    </row>
    <row r="30" spans="1:6" ht="35.1" customHeight="1" x14ac:dyDescent="0.25">
      <c r="A30" s="148"/>
      <c r="B30" s="81" t="s">
        <v>89</v>
      </c>
      <c r="C30" s="81" t="s">
        <v>90</v>
      </c>
      <c r="D30" s="81" t="s">
        <v>116</v>
      </c>
      <c r="E30" s="81">
        <v>2022</v>
      </c>
      <c r="F30" s="46">
        <v>2689260</v>
      </c>
    </row>
    <row r="31" spans="1:6" ht="35.1" customHeight="1" x14ac:dyDescent="0.25">
      <c r="A31" s="148"/>
      <c r="B31" s="87" t="s">
        <v>44</v>
      </c>
      <c r="C31" s="87" t="s">
        <v>91</v>
      </c>
      <c r="D31" s="87" t="s">
        <v>116</v>
      </c>
      <c r="E31" s="87">
        <v>2022</v>
      </c>
      <c r="F31" s="46">
        <v>104000</v>
      </c>
    </row>
    <row r="32" spans="1:6" ht="35.1" customHeight="1" x14ac:dyDescent="0.25">
      <c r="A32" s="148"/>
      <c r="B32" s="87" t="s">
        <v>42</v>
      </c>
      <c r="C32" s="87" t="s">
        <v>93</v>
      </c>
      <c r="D32" s="87" t="s">
        <v>116</v>
      </c>
      <c r="E32" s="87">
        <v>2022</v>
      </c>
      <c r="F32" s="46">
        <v>432480</v>
      </c>
    </row>
    <row r="33" spans="1:6" ht="35.1" customHeight="1" x14ac:dyDescent="0.25">
      <c r="A33" s="148"/>
      <c r="B33" s="87" t="s">
        <v>85</v>
      </c>
      <c r="C33" s="87" t="s">
        <v>86</v>
      </c>
      <c r="D33" s="87" t="s">
        <v>116</v>
      </c>
      <c r="E33" s="87">
        <v>2022</v>
      </c>
      <c r="F33" s="46">
        <v>1721386</v>
      </c>
    </row>
    <row r="34" spans="1:6" ht="35.1" customHeight="1" x14ac:dyDescent="0.25">
      <c r="A34" s="148"/>
      <c r="B34" s="81" t="s">
        <v>44</v>
      </c>
      <c r="C34" s="81" t="s">
        <v>555</v>
      </c>
      <c r="D34" s="81" t="s">
        <v>138</v>
      </c>
      <c r="E34" s="82">
        <v>2022</v>
      </c>
      <c r="F34" s="46">
        <v>754</v>
      </c>
    </row>
    <row r="35" spans="1:6" ht="35.1" customHeight="1" x14ac:dyDescent="0.25">
      <c r="A35" s="148"/>
      <c r="B35" s="81" t="s">
        <v>44</v>
      </c>
      <c r="C35" s="81" t="s">
        <v>92</v>
      </c>
      <c r="D35" s="81" t="s">
        <v>75</v>
      </c>
      <c r="E35" s="82">
        <v>2022</v>
      </c>
      <c r="F35" s="46">
        <v>1447322</v>
      </c>
    </row>
    <row r="36" spans="1:6" ht="35.1" customHeight="1" x14ac:dyDescent="0.25">
      <c r="A36" s="148"/>
      <c r="B36" s="81" t="s">
        <v>89</v>
      </c>
      <c r="C36" s="81" t="s">
        <v>556</v>
      </c>
      <c r="D36" s="81" t="s">
        <v>138</v>
      </c>
      <c r="E36" s="82">
        <v>2022</v>
      </c>
      <c r="F36" s="46">
        <v>593</v>
      </c>
    </row>
    <row r="37" spans="1:6" ht="35.1" customHeight="1" x14ac:dyDescent="0.25">
      <c r="A37" s="148"/>
      <c r="B37" s="81" t="s">
        <v>43</v>
      </c>
      <c r="C37" s="81" t="s">
        <v>87</v>
      </c>
      <c r="D37" s="81" t="s">
        <v>75</v>
      </c>
      <c r="E37" s="82">
        <v>2022</v>
      </c>
      <c r="F37" s="46">
        <v>1716881</v>
      </c>
    </row>
    <row r="38" spans="1:6" ht="35.1" customHeight="1" x14ac:dyDescent="0.25">
      <c r="A38" s="149"/>
      <c r="B38" s="81" t="s">
        <v>82</v>
      </c>
      <c r="C38" s="81" t="s">
        <v>84</v>
      </c>
      <c r="D38" s="81" t="s">
        <v>75</v>
      </c>
      <c r="E38" s="82">
        <v>2022</v>
      </c>
      <c r="F38" s="46">
        <v>1179320</v>
      </c>
    </row>
    <row r="39" spans="1:6" ht="35.1" customHeight="1" x14ac:dyDescent="0.25">
      <c r="A39" s="155" t="s">
        <v>3</v>
      </c>
      <c r="B39" s="156"/>
      <c r="C39" s="156"/>
      <c r="D39" s="156"/>
      <c r="E39" s="156"/>
      <c r="F39" s="43">
        <f>SUM(F27:F38)</f>
        <v>23344566</v>
      </c>
    </row>
    <row r="40" spans="1:6" ht="35.1" customHeight="1" thickBot="1" x14ac:dyDescent="0.3">
      <c r="A40" s="209" t="s">
        <v>14</v>
      </c>
      <c r="B40" s="210"/>
      <c r="C40" s="210"/>
      <c r="D40" s="210"/>
      <c r="E40" s="211"/>
      <c r="F40" s="55">
        <f>F39+F26+F22+F10+F8+F5</f>
        <v>44080741</v>
      </c>
    </row>
  </sheetData>
  <mergeCells count="12">
    <mergeCell ref="A2:F2"/>
    <mergeCell ref="A40:E40"/>
    <mergeCell ref="A5:E5"/>
    <mergeCell ref="A8:E8"/>
    <mergeCell ref="A26:E26"/>
    <mergeCell ref="A10:E10"/>
    <mergeCell ref="A39:E39"/>
    <mergeCell ref="A22:E22"/>
    <mergeCell ref="A6:A7"/>
    <mergeCell ref="A11:A21"/>
    <mergeCell ref="A23:A25"/>
    <mergeCell ref="A27:A38"/>
  </mergeCells>
  <pageMargins left="0.7" right="0.7" top="0.75" bottom="0.75" header="0.3" footer="0.3"/>
  <pageSetup paperSize="9" scale="46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5"/>
  <sheetViews>
    <sheetView zoomScale="70" zoomScaleNormal="70" workbookViewId="0">
      <selection activeCell="D22" sqref="D22"/>
    </sheetView>
  </sheetViews>
  <sheetFormatPr defaultColWidth="52" defaultRowHeight="15" x14ac:dyDescent="0.25"/>
  <cols>
    <col min="1" max="1" width="44.42578125" customWidth="1"/>
    <col min="2" max="2" width="43.28515625" customWidth="1"/>
    <col min="3" max="3" width="35.7109375" customWidth="1"/>
    <col min="4" max="4" width="49.85546875" style="31" customWidth="1"/>
    <col min="5" max="5" width="27.28515625" customWidth="1"/>
    <col min="6" max="6" width="17.28515625" customWidth="1"/>
  </cols>
  <sheetData>
    <row r="1" spans="1:5" ht="37.15" customHeight="1" thickBot="1" x14ac:dyDescent="0.3">
      <c r="D1" s="3" t="s">
        <v>553</v>
      </c>
      <c r="E1" s="3"/>
    </row>
    <row r="2" spans="1:5" ht="54" customHeight="1" x14ac:dyDescent="0.25">
      <c r="A2" s="139" t="s">
        <v>870</v>
      </c>
      <c r="B2" s="140"/>
      <c r="C2" s="140"/>
      <c r="D2" s="141"/>
    </row>
    <row r="3" spans="1:5" ht="37.5" customHeight="1" x14ac:dyDescent="0.25">
      <c r="A3" s="85" t="s">
        <v>0</v>
      </c>
      <c r="B3" s="104" t="s">
        <v>2</v>
      </c>
      <c r="C3" s="104" t="s">
        <v>1</v>
      </c>
      <c r="D3" s="89" t="s">
        <v>126</v>
      </c>
    </row>
    <row r="4" spans="1:5" ht="34.9" customHeight="1" x14ac:dyDescent="0.25">
      <c r="A4" s="85" t="s">
        <v>550</v>
      </c>
      <c r="B4" s="109">
        <v>1141</v>
      </c>
      <c r="C4" s="109">
        <v>2024</v>
      </c>
      <c r="D4" s="47">
        <v>1115</v>
      </c>
    </row>
    <row r="5" spans="1:5" ht="34.9" customHeight="1" x14ac:dyDescent="0.25">
      <c r="A5" s="85" t="s">
        <v>551</v>
      </c>
      <c r="B5" s="44">
        <v>1141</v>
      </c>
      <c r="C5" s="44">
        <v>2024</v>
      </c>
      <c r="D5" s="110">
        <v>981</v>
      </c>
    </row>
    <row r="6" spans="1:5" ht="34.9" customHeight="1" x14ac:dyDescent="0.25">
      <c r="A6" s="85" t="s">
        <v>554</v>
      </c>
      <c r="B6" s="44">
        <v>1141</v>
      </c>
      <c r="C6" s="44">
        <v>2023</v>
      </c>
      <c r="D6" s="110">
        <v>1651</v>
      </c>
    </row>
    <row r="7" spans="1:5" ht="34.9" customHeight="1" x14ac:dyDescent="0.25">
      <c r="A7" s="85" t="s">
        <v>676</v>
      </c>
      <c r="B7" s="44">
        <v>1141</v>
      </c>
      <c r="C7" s="44">
        <v>2023</v>
      </c>
      <c r="D7" s="110">
        <v>1259</v>
      </c>
    </row>
    <row r="8" spans="1:5" ht="34.9" customHeight="1" x14ac:dyDescent="0.25">
      <c r="A8" s="79" t="s">
        <v>552</v>
      </c>
      <c r="B8" s="44">
        <v>1141</v>
      </c>
      <c r="C8" s="44">
        <v>2024</v>
      </c>
      <c r="D8" s="110">
        <v>1396</v>
      </c>
    </row>
    <row r="9" spans="1:5" ht="34.9" customHeight="1" x14ac:dyDescent="0.25">
      <c r="A9" s="79" t="s">
        <v>840</v>
      </c>
      <c r="B9" s="44">
        <v>1141</v>
      </c>
      <c r="C9" s="44">
        <v>2023</v>
      </c>
      <c r="D9" s="110">
        <v>3697</v>
      </c>
    </row>
    <row r="10" spans="1:5" ht="34.9" customHeight="1" x14ac:dyDescent="0.25">
      <c r="A10" s="142" t="s">
        <v>839</v>
      </c>
      <c r="B10" s="44">
        <v>1141</v>
      </c>
      <c r="C10" s="44">
        <v>2023</v>
      </c>
      <c r="D10" s="110">
        <v>1559</v>
      </c>
    </row>
    <row r="11" spans="1:5" ht="34.9" customHeight="1" x14ac:dyDescent="0.25">
      <c r="A11" s="143"/>
      <c r="B11" s="44">
        <v>1141</v>
      </c>
      <c r="C11" s="44">
        <v>2024</v>
      </c>
      <c r="D11" s="110">
        <v>1665</v>
      </c>
    </row>
    <row r="12" spans="1:5" ht="34.9" customHeight="1" x14ac:dyDescent="0.25">
      <c r="A12" s="85" t="s">
        <v>797</v>
      </c>
      <c r="B12" s="44">
        <v>1141</v>
      </c>
      <c r="C12" s="44">
        <v>2023</v>
      </c>
      <c r="D12" s="110">
        <v>2858</v>
      </c>
    </row>
    <row r="13" spans="1:5" ht="40.9" customHeight="1" thickBot="1" x14ac:dyDescent="0.3">
      <c r="A13" s="212" t="s">
        <v>3</v>
      </c>
      <c r="B13" s="213"/>
      <c r="C13" s="213"/>
      <c r="D13" s="42">
        <f>SUM(D4:D12)</f>
        <v>16181</v>
      </c>
    </row>
    <row r="14" spans="1:5" ht="30" customHeight="1" x14ac:dyDescent="0.25"/>
    <row r="15" spans="1:5" ht="30" customHeight="1" x14ac:dyDescent="0.25"/>
  </sheetData>
  <mergeCells count="3">
    <mergeCell ref="A2:D2"/>
    <mergeCell ref="A13:C13"/>
    <mergeCell ref="A10:A11"/>
  </mergeCells>
  <pageMargins left="0.70866141732283472" right="0.70866141732283472" top="0.74803149606299213" bottom="0.74803149606299213" header="0.31496062992125984" footer="0.31496062992125984"/>
  <pageSetup paperSize="9" scale="5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zoomScale="80" zoomScaleNormal="80" workbookViewId="0">
      <selection activeCell="F6" sqref="F6"/>
    </sheetView>
  </sheetViews>
  <sheetFormatPr defaultColWidth="52" defaultRowHeight="15" x14ac:dyDescent="0.25"/>
  <cols>
    <col min="1" max="1" width="35.5703125" customWidth="1"/>
    <col min="2" max="2" width="26.28515625" customWidth="1"/>
    <col min="3" max="3" width="22.5703125" customWidth="1"/>
    <col min="4" max="4" width="35.5703125" style="31" customWidth="1"/>
    <col min="5" max="5" width="27.28515625" customWidth="1"/>
    <col min="6" max="6" width="17.28515625" customWidth="1"/>
  </cols>
  <sheetData>
    <row r="1" spans="1:5" ht="16.5" thickBot="1" x14ac:dyDescent="0.3">
      <c r="D1" s="3" t="s">
        <v>755</v>
      </c>
      <c r="E1" s="3"/>
    </row>
    <row r="2" spans="1:5" ht="51" customHeight="1" x14ac:dyDescent="0.25">
      <c r="A2" s="214" t="s">
        <v>871</v>
      </c>
      <c r="B2" s="215"/>
      <c r="C2" s="215"/>
      <c r="D2" s="216"/>
    </row>
    <row r="3" spans="1:5" ht="37.5" customHeight="1" x14ac:dyDescent="0.25">
      <c r="A3" s="27" t="s">
        <v>0</v>
      </c>
      <c r="B3" s="28" t="s">
        <v>2</v>
      </c>
      <c r="C3" s="28" t="s">
        <v>1</v>
      </c>
      <c r="D3" s="7" t="s">
        <v>126</v>
      </c>
    </row>
    <row r="4" spans="1:5" ht="37.5" customHeight="1" x14ac:dyDescent="0.25">
      <c r="A4" s="150" t="s">
        <v>551</v>
      </c>
      <c r="B4" s="96">
        <v>2112</v>
      </c>
      <c r="C4" s="96">
        <v>2023</v>
      </c>
      <c r="D4" s="88">
        <v>705.12</v>
      </c>
    </row>
    <row r="5" spans="1:5" ht="43.15" customHeight="1" x14ac:dyDescent="0.25">
      <c r="A5" s="150"/>
      <c r="B5" s="96">
        <v>2112</v>
      </c>
      <c r="C5" s="96">
        <v>2024</v>
      </c>
      <c r="D5" s="88">
        <v>719.1</v>
      </c>
    </row>
    <row r="6" spans="1:5" ht="49.9" customHeight="1" x14ac:dyDescent="0.25">
      <c r="A6" s="150"/>
      <c r="B6" s="96">
        <v>2111</v>
      </c>
      <c r="C6" s="96">
        <v>2022</v>
      </c>
      <c r="D6" s="88">
        <v>755.68</v>
      </c>
    </row>
    <row r="7" spans="1:5" ht="40.9" customHeight="1" thickBot="1" x14ac:dyDescent="0.3">
      <c r="A7" s="157" t="s">
        <v>3</v>
      </c>
      <c r="B7" s="158"/>
      <c r="C7" s="158"/>
      <c r="D7" s="108">
        <f>D4+D5+D6</f>
        <v>2179.9</v>
      </c>
    </row>
    <row r="8" spans="1:5" ht="30" customHeight="1" x14ac:dyDescent="0.25"/>
    <row r="9" spans="1:5" ht="30" customHeight="1" x14ac:dyDescent="0.25"/>
  </sheetData>
  <mergeCells count="3">
    <mergeCell ref="A2:D2"/>
    <mergeCell ref="A7:C7"/>
    <mergeCell ref="A4:A6"/>
  </mergeCells>
  <pageMargins left="0.7" right="0.7" top="0.75" bottom="0.75" header="0.3" footer="0.3"/>
  <pageSetup paperSize="9" scale="72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0"/>
  <sheetViews>
    <sheetView zoomScale="70" zoomScaleNormal="70" workbookViewId="0">
      <selection activeCell="K44" sqref="K44"/>
    </sheetView>
  </sheetViews>
  <sheetFormatPr defaultColWidth="9.140625" defaultRowHeight="15.75" x14ac:dyDescent="0.25"/>
  <cols>
    <col min="1" max="1" width="41.140625" style="1" customWidth="1"/>
    <col min="2" max="2" width="39.140625" style="2" customWidth="1"/>
    <col min="3" max="3" width="41.140625" style="2" customWidth="1"/>
    <col min="4" max="4" width="25.5703125" style="2" customWidth="1"/>
    <col min="5" max="5" width="18.140625" style="2" customWidth="1"/>
    <col min="6" max="6" width="25.7109375" style="5" customWidth="1"/>
    <col min="7" max="16384" width="9.140625" style="4"/>
  </cols>
  <sheetData>
    <row r="1" spans="1:7" ht="16.5" customHeight="1" thickBot="1" x14ac:dyDescent="0.3">
      <c r="F1" s="3" t="s">
        <v>756</v>
      </c>
    </row>
    <row r="2" spans="1:7" ht="36.75" customHeight="1" x14ac:dyDescent="0.25">
      <c r="A2" s="179" t="s">
        <v>877</v>
      </c>
      <c r="B2" s="180"/>
      <c r="C2" s="180"/>
      <c r="D2" s="181"/>
      <c r="F2" s="3"/>
    </row>
    <row r="3" spans="1:7" ht="40.5" customHeight="1" x14ac:dyDescent="0.25">
      <c r="A3" s="85" t="s">
        <v>0</v>
      </c>
      <c r="B3" s="86" t="s">
        <v>2</v>
      </c>
      <c r="C3" s="86" t="s">
        <v>1</v>
      </c>
      <c r="D3" s="114" t="s">
        <v>4</v>
      </c>
      <c r="F3" s="2"/>
      <c r="G3" s="3"/>
    </row>
    <row r="4" spans="1:7" ht="45.6" customHeight="1" x14ac:dyDescent="0.25">
      <c r="A4" s="85" t="s">
        <v>23</v>
      </c>
      <c r="B4" s="87">
        <v>2412</v>
      </c>
      <c r="C4" s="87">
        <v>2023</v>
      </c>
      <c r="D4" s="111">
        <v>1521120</v>
      </c>
      <c r="F4" s="2"/>
      <c r="G4" s="3"/>
    </row>
    <row r="5" spans="1:7" ht="45.6" customHeight="1" x14ac:dyDescent="0.25">
      <c r="A5" s="117" t="s">
        <v>37</v>
      </c>
      <c r="B5" s="122">
        <v>2412</v>
      </c>
      <c r="C5" s="122">
        <v>2023</v>
      </c>
      <c r="D5" s="123">
        <v>536790</v>
      </c>
      <c r="F5" s="2"/>
      <c r="G5" s="3"/>
    </row>
    <row r="6" spans="1:7" ht="36" customHeight="1" thickBot="1" x14ac:dyDescent="0.3">
      <c r="A6" s="157" t="s">
        <v>3</v>
      </c>
      <c r="B6" s="158"/>
      <c r="C6" s="158"/>
      <c r="D6" s="108">
        <f>SUM(D4:D5)</f>
        <v>2057910</v>
      </c>
      <c r="F6" s="3"/>
    </row>
    <row r="7" spans="1:7" ht="36" customHeight="1" thickBot="1" x14ac:dyDescent="0.3">
      <c r="A7" s="112"/>
      <c r="B7" s="113"/>
      <c r="C7" s="113"/>
      <c r="D7" s="113"/>
      <c r="F7" s="3"/>
    </row>
    <row r="8" spans="1:7" ht="39" customHeight="1" x14ac:dyDescent="0.25">
      <c r="A8" s="152" t="s">
        <v>875</v>
      </c>
      <c r="B8" s="153"/>
      <c r="C8" s="153"/>
      <c r="D8" s="154"/>
      <c r="E8" s="62"/>
      <c r="F8" s="62"/>
    </row>
    <row r="9" spans="1:7" ht="39" customHeight="1" x14ac:dyDescent="0.25">
      <c r="A9" s="85" t="s">
        <v>0</v>
      </c>
      <c r="B9" s="86" t="s">
        <v>6</v>
      </c>
      <c r="C9" s="86" t="s">
        <v>2</v>
      </c>
      <c r="D9" s="114" t="s">
        <v>1</v>
      </c>
      <c r="E9" s="4"/>
      <c r="F9" s="4"/>
    </row>
    <row r="10" spans="1:7" ht="39" customHeight="1" thickBot="1" x14ac:dyDescent="0.3">
      <c r="A10" s="94" t="s">
        <v>37</v>
      </c>
      <c r="B10" s="115" t="s">
        <v>838</v>
      </c>
      <c r="C10" s="115" t="s">
        <v>758</v>
      </c>
      <c r="D10" s="116">
        <v>2023</v>
      </c>
      <c r="E10" s="4"/>
      <c r="F10" s="4"/>
    </row>
    <row r="11" spans="1:7" s="64" customFormat="1" ht="39" customHeight="1" thickBot="1" x14ac:dyDescent="0.3">
      <c r="A11" s="35"/>
      <c r="B11" s="63"/>
      <c r="C11" s="63"/>
      <c r="D11" s="63"/>
    </row>
    <row r="12" spans="1:7" ht="35.1" customHeight="1" x14ac:dyDescent="0.25">
      <c r="A12" s="179" t="s">
        <v>876</v>
      </c>
      <c r="B12" s="180"/>
      <c r="C12" s="180"/>
      <c r="D12" s="180"/>
      <c r="E12" s="180"/>
      <c r="F12" s="181"/>
    </row>
    <row r="13" spans="1:7" ht="39" customHeight="1" x14ac:dyDescent="0.25">
      <c r="A13" s="85" t="s">
        <v>0</v>
      </c>
      <c r="B13" s="86" t="s">
        <v>6</v>
      </c>
      <c r="C13" s="86" t="s">
        <v>7</v>
      </c>
      <c r="D13" s="86" t="s">
        <v>2</v>
      </c>
      <c r="E13" s="86" t="s">
        <v>1</v>
      </c>
      <c r="F13" s="84" t="s">
        <v>4</v>
      </c>
    </row>
    <row r="14" spans="1:7" ht="35.1" customHeight="1" x14ac:dyDescent="0.25">
      <c r="A14" s="147" t="s">
        <v>369</v>
      </c>
      <c r="B14" s="81" t="s">
        <v>563</v>
      </c>
      <c r="C14" s="81" t="s">
        <v>759</v>
      </c>
      <c r="D14" s="81" t="s">
        <v>757</v>
      </c>
      <c r="E14" s="81">
        <v>2023</v>
      </c>
      <c r="F14" s="83">
        <v>25779</v>
      </c>
    </row>
    <row r="15" spans="1:7" ht="35.1" customHeight="1" x14ac:dyDescent="0.25">
      <c r="A15" s="148"/>
      <c r="B15" s="81" t="s">
        <v>566</v>
      </c>
      <c r="C15" s="81" t="s">
        <v>760</v>
      </c>
      <c r="D15" s="81" t="s">
        <v>757</v>
      </c>
      <c r="E15" s="81">
        <v>2023</v>
      </c>
      <c r="F15" s="83">
        <v>101786</v>
      </c>
    </row>
    <row r="16" spans="1:7" ht="35.1" customHeight="1" x14ac:dyDescent="0.25">
      <c r="A16" s="155" t="s">
        <v>3</v>
      </c>
      <c r="B16" s="156"/>
      <c r="C16" s="156"/>
      <c r="D16" s="156"/>
      <c r="E16" s="156"/>
      <c r="F16" s="84">
        <f>SUM(F14:F15)</f>
        <v>127565</v>
      </c>
    </row>
    <row r="17" spans="1:6" ht="35.1" customHeight="1" x14ac:dyDescent="0.25">
      <c r="A17" s="142" t="s">
        <v>23</v>
      </c>
      <c r="B17" s="87" t="s">
        <v>141</v>
      </c>
      <c r="C17" s="87" t="s">
        <v>761</v>
      </c>
      <c r="D17" s="87" t="s">
        <v>757</v>
      </c>
      <c r="E17" s="87">
        <v>2022</v>
      </c>
      <c r="F17" s="83">
        <v>75000</v>
      </c>
    </row>
    <row r="18" spans="1:6" ht="35.1" customHeight="1" x14ac:dyDescent="0.25">
      <c r="A18" s="146"/>
      <c r="B18" s="87" t="s">
        <v>762</v>
      </c>
      <c r="C18" s="87" t="s">
        <v>763</v>
      </c>
      <c r="D18" s="87" t="s">
        <v>757</v>
      </c>
      <c r="E18" s="87">
        <v>2023</v>
      </c>
      <c r="F18" s="83">
        <v>34853026</v>
      </c>
    </row>
    <row r="19" spans="1:6" ht="35.1" customHeight="1" x14ac:dyDescent="0.25">
      <c r="A19" s="146"/>
      <c r="B19" s="87" t="s">
        <v>136</v>
      </c>
      <c r="C19" s="87" t="s">
        <v>764</v>
      </c>
      <c r="D19" s="87" t="s">
        <v>757</v>
      </c>
      <c r="E19" s="87">
        <v>2023</v>
      </c>
      <c r="F19" s="83">
        <v>9650246</v>
      </c>
    </row>
    <row r="20" spans="1:6" ht="35.1" customHeight="1" x14ac:dyDescent="0.25">
      <c r="A20" s="146"/>
      <c r="B20" s="87" t="s">
        <v>693</v>
      </c>
      <c r="C20" s="87" t="s">
        <v>765</v>
      </c>
      <c r="D20" s="87" t="s">
        <v>757</v>
      </c>
      <c r="E20" s="87">
        <v>2023</v>
      </c>
      <c r="F20" s="83">
        <v>12318471</v>
      </c>
    </row>
    <row r="21" spans="1:6" ht="35.1" customHeight="1" x14ac:dyDescent="0.25">
      <c r="A21" s="146"/>
      <c r="B21" s="87" t="s">
        <v>697</v>
      </c>
      <c r="C21" s="87" t="s">
        <v>799</v>
      </c>
      <c r="D21" s="87" t="s">
        <v>757</v>
      </c>
      <c r="E21" s="87">
        <v>2023</v>
      </c>
      <c r="F21" s="83">
        <v>2406546</v>
      </c>
    </row>
    <row r="22" spans="1:6" ht="35.1" customHeight="1" x14ac:dyDescent="0.25">
      <c r="A22" s="146"/>
      <c r="B22" s="87" t="s">
        <v>800</v>
      </c>
      <c r="C22" s="87" t="s">
        <v>801</v>
      </c>
      <c r="D22" s="87" t="s">
        <v>757</v>
      </c>
      <c r="E22" s="87">
        <v>2023</v>
      </c>
      <c r="F22" s="83">
        <v>37714312</v>
      </c>
    </row>
    <row r="23" spans="1:6" ht="35.1" customHeight="1" x14ac:dyDescent="0.25">
      <c r="A23" s="143"/>
      <c r="B23" s="87" t="s">
        <v>695</v>
      </c>
      <c r="C23" s="87" t="s">
        <v>766</v>
      </c>
      <c r="D23" s="87" t="s">
        <v>757</v>
      </c>
      <c r="E23" s="87">
        <v>2023</v>
      </c>
      <c r="F23" s="83">
        <v>18180084</v>
      </c>
    </row>
    <row r="24" spans="1:6" ht="35.1" customHeight="1" x14ac:dyDescent="0.25">
      <c r="A24" s="155" t="s">
        <v>3</v>
      </c>
      <c r="B24" s="156"/>
      <c r="C24" s="156"/>
      <c r="D24" s="156"/>
      <c r="E24" s="156"/>
      <c r="F24" s="84">
        <f>SUM(F17:F23)</f>
        <v>115197685</v>
      </c>
    </row>
    <row r="25" spans="1:6" ht="35.1" customHeight="1" x14ac:dyDescent="0.25">
      <c r="A25" s="142" t="s">
        <v>24</v>
      </c>
      <c r="B25" s="87" t="s">
        <v>170</v>
      </c>
      <c r="C25" s="87" t="s">
        <v>767</v>
      </c>
      <c r="D25" s="87" t="s">
        <v>758</v>
      </c>
      <c r="E25" s="87">
        <v>2022</v>
      </c>
      <c r="F25" s="83">
        <v>247240</v>
      </c>
    </row>
    <row r="26" spans="1:6" ht="35.1" customHeight="1" x14ac:dyDescent="0.25">
      <c r="A26" s="146"/>
      <c r="B26" s="87" t="s">
        <v>170</v>
      </c>
      <c r="C26" s="87" t="s">
        <v>768</v>
      </c>
      <c r="D26" s="87" t="s">
        <v>757</v>
      </c>
      <c r="E26" s="87">
        <v>2022</v>
      </c>
      <c r="F26" s="83">
        <v>104000</v>
      </c>
    </row>
    <row r="27" spans="1:6" ht="35.1" customHeight="1" x14ac:dyDescent="0.25">
      <c r="A27" s="146"/>
      <c r="B27" s="87" t="s">
        <v>170</v>
      </c>
      <c r="C27" s="87" t="s">
        <v>769</v>
      </c>
      <c r="D27" s="87" t="s">
        <v>757</v>
      </c>
      <c r="E27" s="87">
        <v>2023</v>
      </c>
      <c r="F27" s="83">
        <v>236502</v>
      </c>
    </row>
    <row r="28" spans="1:6" ht="35.1" customHeight="1" x14ac:dyDescent="0.25">
      <c r="A28" s="146"/>
      <c r="B28" s="87" t="s">
        <v>173</v>
      </c>
      <c r="C28" s="87" t="s">
        <v>770</v>
      </c>
      <c r="D28" s="87" t="s">
        <v>758</v>
      </c>
      <c r="E28" s="87">
        <v>2022</v>
      </c>
      <c r="F28" s="83">
        <v>197640</v>
      </c>
    </row>
    <row r="29" spans="1:6" ht="35.1" customHeight="1" x14ac:dyDescent="0.25">
      <c r="A29" s="146"/>
      <c r="B29" s="87" t="s">
        <v>173</v>
      </c>
      <c r="C29" s="87" t="s">
        <v>771</v>
      </c>
      <c r="D29" s="87" t="s">
        <v>757</v>
      </c>
      <c r="E29" s="87">
        <v>2022</v>
      </c>
      <c r="F29" s="83">
        <v>52000</v>
      </c>
    </row>
    <row r="30" spans="1:6" ht="35.1" customHeight="1" x14ac:dyDescent="0.25">
      <c r="A30" s="146"/>
      <c r="B30" s="87" t="s">
        <v>175</v>
      </c>
      <c r="C30" s="87" t="s">
        <v>772</v>
      </c>
      <c r="D30" s="87" t="s">
        <v>757</v>
      </c>
      <c r="E30" s="87">
        <v>2023</v>
      </c>
      <c r="F30" s="83">
        <v>16095116</v>
      </c>
    </row>
    <row r="31" spans="1:6" ht="35.1" customHeight="1" x14ac:dyDescent="0.25">
      <c r="A31" s="146"/>
      <c r="B31" s="87" t="s">
        <v>166</v>
      </c>
      <c r="C31" s="87" t="s">
        <v>773</v>
      </c>
      <c r="D31" s="87" t="s">
        <v>757</v>
      </c>
      <c r="E31" s="87">
        <v>2023</v>
      </c>
      <c r="F31" s="83">
        <v>14241975</v>
      </c>
    </row>
    <row r="32" spans="1:6" ht="35.1" customHeight="1" x14ac:dyDescent="0.25">
      <c r="A32" s="143"/>
      <c r="B32" s="87" t="s">
        <v>166</v>
      </c>
      <c r="C32" s="87" t="s">
        <v>774</v>
      </c>
      <c r="D32" s="87" t="s">
        <v>758</v>
      </c>
      <c r="E32" s="87">
        <v>2023</v>
      </c>
      <c r="F32" s="83">
        <v>51931</v>
      </c>
    </row>
    <row r="33" spans="1:6" ht="35.1" customHeight="1" x14ac:dyDescent="0.25">
      <c r="A33" s="155" t="s">
        <v>3</v>
      </c>
      <c r="B33" s="156"/>
      <c r="C33" s="156"/>
      <c r="D33" s="156"/>
      <c r="E33" s="156"/>
      <c r="F33" s="84">
        <f>SUM(F25:F32)</f>
        <v>31226404</v>
      </c>
    </row>
    <row r="34" spans="1:6" ht="35.1" customHeight="1" x14ac:dyDescent="0.25">
      <c r="A34" s="142" t="s">
        <v>28</v>
      </c>
      <c r="B34" s="81" t="s">
        <v>200</v>
      </c>
      <c r="C34" s="81" t="s">
        <v>775</v>
      </c>
      <c r="D34" s="81" t="s">
        <v>757</v>
      </c>
      <c r="E34" s="82">
        <v>2023</v>
      </c>
      <c r="F34" s="83">
        <v>24903</v>
      </c>
    </row>
    <row r="35" spans="1:6" ht="35.1" customHeight="1" x14ac:dyDescent="0.25">
      <c r="A35" s="146"/>
      <c r="B35" s="81" t="s">
        <v>196</v>
      </c>
      <c r="C35" s="81" t="s">
        <v>776</v>
      </c>
      <c r="D35" s="81" t="s">
        <v>757</v>
      </c>
      <c r="E35" s="82">
        <v>2023</v>
      </c>
      <c r="F35" s="83">
        <v>87341</v>
      </c>
    </row>
    <row r="36" spans="1:6" ht="35.1" customHeight="1" x14ac:dyDescent="0.25">
      <c r="A36" s="146"/>
      <c r="B36" s="81" t="s">
        <v>198</v>
      </c>
      <c r="C36" s="81" t="s">
        <v>777</v>
      </c>
      <c r="D36" s="81" t="s">
        <v>757</v>
      </c>
      <c r="E36" s="82">
        <v>2023</v>
      </c>
      <c r="F36" s="83">
        <v>325566</v>
      </c>
    </row>
    <row r="37" spans="1:6" ht="35.1" customHeight="1" x14ac:dyDescent="0.25">
      <c r="A37" s="146"/>
      <c r="B37" s="81" t="s">
        <v>718</v>
      </c>
      <c r="C37" s="81" t="s">
        <v>778</v>
      </c>
      <c r="D37" s="81" t="s">
        <v>757</v>
      </c>
      <c r="E37" s="82">
        <v>2023</v>
      </c>
      <c r="F37" s="83">
        <v>25978</v>
      </c>
    </row>
    <row r="38" spans="1:6" ht="35.1" customHeight="1" x14ac:dyDescent="0.25">
      <c r="A38" s="143"/>
      <c r="B38" s="81" t="s">
        <v>718</v>
      </c>
      <c r="C38" s="81" t="s">
        <v>779</v>
      </c>
      <c r="D38" s="81" t="s">
        <v>758</v>
      </c>
      <c r="E38" s="82">
        <v>2023</v>
      </c>
      <c r="F38" s="83">
        <v>10435</v>
      </c>
    </row>
    <row r="39" spans="1:6" ht="35.1" customHeight="1" x14ac:dyDescent="0.25">
      <c r="A39" s="155" t="s">
        <v>3</v>
      </c>
      <c r="B39" s="156"/>
      <c r="C39" s="156"/>
      <c r="D39" s="156"/>
      <c r="E39" s="156"/>
      <c r="F39" s="84">
        <f>SUM(F34:F38)</f>
        <v>474223</v>
      </c>
    </row>
    <row r="40" spans="1:6" ht="35.1" customHeight="1" x14ac:dyDescent="0.25">
      <c r="A40" s="150" t="s">
        <v>37</v>
      </c>
      <c r="B40" s="87" t="s">
        <v>290</v>
      </c>
      <c r="C40" s="87" t="s">
        <v>784</v>
      </c>
      <c r="D40" s="87" t="s">
        <v>758</v>
      </c>
      <c r="E40" s="87">
        <v>2023</v>
      </c>
      <c r="F40" s="83">
        <v>3347134</v>
      </c>
    </row>
    <row r="41" spans="1:6" ht="35.1" customHeight="1" x14ac:dyDescent="0.25">
      <c r="A41" s="150"/>
      <c r="B41" s="87" t="s">
        <v>288</v>
      </c>
      <c r="C41" s="87" t="s">
        <v>785</v>
      </c>
      <c r="D41" s="87" t="s">
        <v>758</v>
      </c>
      <c r="E41" s="87">
        <v>2023</v>
      </c>
      <c r="F41" s="83">
        <v>7729174</v>
      </c>
    </row>
    <row r="42" spans="1:6" ht="35.1" customHeight="1" x14ac:dyDescent="0.25">
      <c r="A42" s="150"/>
      <c r="B42" s="87" t="s">
        <v>786</v>
      </c>
      <c r="C42" s="87" t="s">
        <v>788</v>
      </c>
      <c r="D42" s="87" t="s">
        <v>757</v>
      </c>
      <c r="E42" s="87">
        <v>2023</v>
      </c>
      <c r="F42" s="83">
        <v>15341384</v>
      </c>
    </row>
    <row r="43" spans="1:6" ht="35.1" customHeight="1" x14ac:dyDescent="0.25">
      <c r="A43" s="150"/>
      <c r="B43" s="87" t="s">
        <v>286</v>
      </c>
      <c r="C43" s="87" t="s">
        <v>789</v>
      </c>
      <c r="D43" s="87" t="s">
        <v>758</v>
      </c>
      <c r="E43" s="87">
        <v>2023</v>
      </c>
      <c r="F43" s="83">
        <v>4899412</v>
      </c>
    </row>
    <row r="44" spans="1:6" ht="35.1" customHeight="1" x14ac:dyDescent="0.25">
      <c r="A44" s="150"/>
      <c r="B44" s="87" t="s">
        <v>753</v>
      </c>
      <c r="C44" s="87" t="s">
        <v>790</v>
      </c>
      <c r="D44" s="87" t="s">
        <v>758</v>
      </c>
      <c r="E44" s="87">
        <v>2023</v>
      </c>
      <c r="F44" s="83">
        <v>2536666</v>
      </c>
    </row>
    <row r="45" spans="1:6" ht="35.1" customHeight="1" x14ac:dyDescent="0.25">
      <c r="A45" s="150"/>
      <c r="B45" s="87" t="s">
        <v>294</v>
      </c>
      <c r="C45" s="87" t="s">
        <v>791</v>
      </c>
      <c r="D45" s="87" t="s">
        <v>758</v>
      </c>
      <c r="E45" s="87">
        <v>2023</v>
      </c>
      <c r="F45" s="83">
        <v>10295170</v>
      </c>
    </row>
    <row r="46" spans="1:6" ht="35.1" customHeight="1" x14ac:dyDescent="0.25">
      <c r="A46" s="150"/>
      <c r="B46" s="87" t="s">
        <v>802</v>
      </c>
      <c r="C46" s="87" t="s">
        <v>803</v>
      </c>
      <c r="D46" s="87" t="s">
        <v>758</v>
      </c>
      <c r="E46" s="87">
        <v>2023</v>
      </c>
      <c r="F46" s="83">
        <v>8470301</v>
      </c>
    </row>
    <row r="47" spans="1:6" ht="35.1" customHeight="1" x14ac:dyDescent="0.25">
      <c r="A47" s="150"/>
      <c r="B47" s="87" t="s">
        <v>38</v>
      </c>
      <c r="C47" s="87" t="s">
        <v>792</v>
      </c>
      <c r="D47" s="87" t="s">
        <v>758</v>
      </c>
      <c r="E47" s="87">
        <v>2023</v>
      </c>
      <c r="F47" s="83">
        <v>3480896</v>
      </c>
    </row>
    <row r="48" spans="1:6" ht="35.25" customHeight="1" x14ac:dyDescent="0.25">
      <c r="A48" s="150"/>
      <c r="B48" s="87" t="s">
        <v>786</v>
      </c>
      <c r="C48" s="87" t="s">
        <v>787</v>
      </c>
      <c r="D48" s="87" t="s">
        <v>758</v>
      </c>
      <c r="E48" s="87">
        <v>2023</v>
      </c>
      <c r="F48" s="83">
        <v>3098607</v>
      </c>
    </row>
    <row r="49" spans="1:6" ht="38.25" customHeight="1" x14ac:dyDescent="0.25">
      <c r="A49" s="150" t="s">
        <v>3</v>
      </c>
      <c r="B49" s="151"/>
      <c r="C49" s="151"/>
      <c r="D49" s="151"/>
      <c r="E49" s="151"/>
      <c r="F49" s="84">
        <f>SUM(F40:F48)</f>
        <v>59198744</v>
      </c>
    </row>
    <row r="50" spans="1:6" ht="34.5" customHeight="1" thickBot="1" x14ac:dyDescent="0.3">
      <c r="A50" s="209" t="s">
        <v>14</v>
      </c>
      <c r="B50" s="210"/>
      <c r="C50" s="210"/>
      <c r="D50" s="210"/>
      <c r="E50" s="211"/>
      <c r="F50" s="95">
        <f>F49+F39+F33+F24+F16</f>
        <v>206224621</v>
      </c>
    </row>
  </sheetData>
  <mergeCells count="15">
    <mergeCell ref="A2:D2"/>
    <mergeCell ref="A50:E50"/>
    <mergeCell ref="A24:E24"/>
    <mergeCell ref="A17:A23"/>
    <mergeCell ref="A25:A32"/>
    <mergeCell ref="A33:E33"/>
    <mergeCell ref="A34:A38"/>
    <mergeCell ref="A39:E39"/>
    <mergeCell ref="A40:A48"/>
    <mergeCell ref="A49:E49"/>
    <mergeCell ref="A8:D8"/>
    <mergeCell ref="A12:F12"/>
    <mergeCell ref="A14:A15"/>
    <mergeCell ref="A16:E16"/>
    <mergeCell ref="A6:C6"/>
  </mergeCells>
  <pageMargins left="0.70866141732283472" right="0.70866141732283472" top="0.35433070866141736" bottom="0.15748031496062992" header="0" footer="0"/>
  <pageSetup paperSize="9" scale="4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9</vt:i4>
      </vt:variant>
      <vt:variant>
        <vt:lpstr>Adlandırılmış Aralıklar</vt:lpstr>
      </vt:variant>
      <vt:variant>
        <vt:i4>1</vt:i4>
      </vt:variant>
    </vt:vector>
  </HeadingPairs>
  <TitlesOfParts>
    <vt:vector size="10" baseType="lpstr">
      <vt:lpstr>Ekm Buğday Açık-Kapalı </vt:lpstr>
      <vt:lpstr>İndirimli Ekm. Buğday</vt:lpstr>
      <vt:lpstr>Elüs Ekmeklik</vt:lpstr>
      <vt:lpstr>İthal Ekmeklik Elüs+TMO</vt:lpstr>
      <vt:lpstr>Makarnalık ELÜS</vt:lpstr>
      <vt:lpstr>2022 ELÜS Makarnalık</vt:lpstr>
      <vt:lpstr>İndirimli Mak. Buğday</vt:lpstr>
      <vt:lpstr>İndirimli Arpa </vt:lpstr>
      <vt:lpstr>Mısır </vt:lpstr>
      <vt:lpstr>'İthal Ekmeklik Elüs+TMO'!Yazdırma_Alanı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2025-05-02T07:36:23Z</dcterms:modified>
</cp:coreProperties>
</file>